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1" i="1" l="1"/>
  <c r="A110" i="1"/>
  <c r="J108" i="1"/>
  <c r="I108" i="1"/>
  <c r="H108" i="1"/>
  <c r="D108" i="1"/>
  <c r="B108" i="1"/>
  <c r="I107" i="1"/>
  <c r="H107" i="1"/>
  <c r="B107" i="1"/>
  <c r="H106" i="1"/>
  <c r="I106" i="1" s="1"/>
  <c r="B106" i="1"/>
  <c r="H105" i="1"/>
  <c r="I105" i="1" s="1"/>
  <c r="B105" i="1"/>
  <c r="H104" i="1"/>
  <c r="I104" i="1" s="1"/>
  <c r="B104" i="1"/>
  <c r="A104" i="1"/>
  <c r="H103" i="1"/>
  <c r="I103" i="1" s="1"/>
  <c r="D103" i="1"/>
  <c r="J103" i="1" s="1"/>
  <c r="B103" i="1"/>
  <c r="H102" i="1"/>
  <c r="I102" i="1" s="1"/>
  <c r="B102" i="1"/>
  <c r="H101" i="1"/>
  <c r="I101" i="1" s="1"/>
  <c r="B101" i="1"/>
  <c r="H100" i="1"/>
  <c r="I100" i="1" s="1"/>
  <c r="B100" i="1"/>
  <c r="I99" i="1"/>
  <c r="H99" i="1"/>
  <c r="B99" i="1"/>
  <c r="A99" i="1"/>
  <c r="H98" i="1"/>
  <c r="I98" i="1" s="1"/>
  <c r="D98" i="1"/>
  <c r="J98" i="1" s="1"/>
  <c r="K98" i="1" s="1"/>
  <c r="B98" i="1"/>
  <c r="H97" i="1"/>
  <c r="I97" i="1" s="1"/>
  <c r="B97" i="1"/>
  <c r="H96" i="1"/>
  <c r="I96" i="1" s="1"/>
  <c r="B96" i="1"/>
  <c r="I95" i="1"/>
  <c r="H95" i="1"/>
  <c r="B95" i="1"/>
  <c r="H94" i="1"/>
  <c r="I94" i="1" s="1"/>
  <c r="B94" i="1"/>
  <c r="A94" i="1"/>
  <c r="J93" i="1"/>
  <c r="H93" i="1"/>
  <c r="I93" i="1" s="1"/>
  <c r="D93" i="1"/>
  <c r="B93" i="1"/>
  <c r="H92" i="1"/>
  <c r="I92" i="1" s="1"/>
  <c r="B92" i="1"/>
  <c r="I91" i="1"/>
  <c r="H91" i="1"/>
  <c r="B91" i="1"/>
  <c r="H90" i="1"/>
  <c r="I90" i="1" s="1"/>
  <c r="B90" i="1"/>
  <c r="H89" i="1"/>
  <c r="I89" i="1" s="1"/>
  <c r="B89" i="1"/>
  <c r="A89" i="1"/>
  <c r="J88" i="1"/>
  <c r="I88" i="1"/>
  <c r="H88" i="1"/>
  <c r="D88" i="1"/>
  <c r="B88" i="1"/>
  <c r="I87" i="1"/>
  <c r="H87" i="1"/>
  <c r="B87" i="1"/>
  <c r="H86" i="1"/>
  <c r="I86" i="1" s="1"/>
  <c r="B86" i="1"/>
  <c r="H85" i="1"/>
  <c r="I85" i="1" s="1"/>
  <c r="B85" i="1"/>
  <c r="H84" i="1"/>
  <c r="I84" i="1" s="1"/>
  <c r="B84" i="1"/>
  <c r="A84" i="1"/>
  <c r="J83" i="1"/>
  <c r="H83" i="1"/>
  <c r="I83" i="1" s="1"/>
  <c r="D83" i="1"/>
  <c r="B83" i="1"/>
  <c r="H82" i="1"/>
  <c r="I82" i="1" s="1"/>
  <c r="B82" i="1"/>
  <c r="H81" i="1"/>
  <c r="I81" i="1" s="1"/>
  <c r="B81" i="1"/>
  <c r="H80" i="1"/>
  <c r="I80" i="1" s="1"/>
  <c r="B80" i="1"/>
  <c r="I79" i="1"/>
  <c r="H79" i="1"/>
  <c r="B79" i="1"/>
  <c r="A79" i="1"/>
  <c r="H78" i="1"/>
  <c r="I78" i="1" s="1"/>
  <c r="D78" i="1"/>
  <c r="J78" i="1" s="1"/>
  <c r="K78" i="1" s="1"/>
  <c r="B78" i="1"/>
  <c r="H77" i="1"/>
  <c r="I77" i="1" s="1"/>
  <c r="B77" i="1"/>
  <c r="H76" i="1"/>
  <c r="I76" i="1" s="1"/>
  <c r="B76" i="1"/>
  <c r="I75" i="1"/>
  <c r="H75" i="1"/>
  <c r="B75" i="1"/>
  <c r="H74" i="1"/>
  <c r="I74" i="1" s="1"/>
  <c r="B74" i="1"/>
  <c r="A74" i="1"/>
  <c r="H73" i="1"/>
  <c r="I73" i="1" s="1"/>
  <c r="D73" i="1"/>
  <c r="J73" i="1" s="1"/>
  <c r="B73" i="1"/>
  <c r="H72" i="1"/>
  <c r="I72" i="1" s="1"/>
  <c r="B72" i="1"/>
  <c r="I71" i="1"/>
  <c r="H71" i="1"/>
  <c r="B71" i="1"/>
  <c r="H70" i="1"/>
  <c r="I70" i="1" s="1"/>
  <c r="B70" i="1"/>
  <c r="H69" i="1"/>
  <c r="I69" i="1" s="1"/>
  <c r="B69" i="1"/>
  <c r="A69" i="1"/>
  <c r="J68" i="1"/>
  <c r="I68" i="1"/>
  <c r="H68" i="1"/>
  <c r="D68" i="1"/>
  <c r="B68" i="1"/>
  <c r="I67" i="1"/>
  <c r="H67" i="1"/>
  <c r="B67" i="1"/>
  <c r="H66" i="1"/>
  <c r="I66" i="1" s="1"/>
  <c r="B66" i="1"/>
  <c r="H65" i="1"/>
  <c r="I65" i="1" s="1"/>
  <c r="B65" i="1"/>
  <c r="H64" i="1"/>
  <c r="I64" i="1" s="1"/>
  <c r="B64" i="1"/>
  <c r="A64" i="1"/>
  <c r="H63" i="1"/>
  <c r="I63" i="1" s="1"/>
  <c r="D63" i="1"/>
  <c r="J63" i="1" s="1"/>
  <c r="B63" i="1"/>
  <c r="H62" i="1"/>
  <c r="I62" i="1" s="1"/>
  <c r="B62" i="1"/>
  <c r="H61" i="1"/>
  <c r="I61" i="1" s="1"/>
  <c r="B61" i="1"/>
  <c r="H60" i="1"/>
  <c r="I60" i="1" s="1"/>
  <c r="B60" i="1"/>
  <c r="I59" i="1"/>
  <c r="H59" i="1"/>
  <c r="B59" i="1"/>
  <c r="A59" i="1"/>
  <c r="H58" i="1"/>
  <c r="I58" i="1" s="1"/>
  <c r="D58" i="1"/>
  <c r="J58" i="1" s="1"/>
  <c r="B58" i="1"/>
  <c r="H57" i="1"/>
  <c r="I57" i="1" s="1"/>
  <c r="B57" i="1"/>
  <c r="H56" i="1"/>
  <c r="I56" i="1" s="1"/>
  <c r="B56" i="1"/>
  <c r="I55" i="1"/>
  <c r="H55" i="1"/>
  <c r="B55" i="1"/>
  <c r="H54" i="1"/>
  <c r="I54" i="1" s="1"/>
  <c r="B54" i="1"/>
  <c r="A54" i="1"/>
  <c r="J53" i="1"/>
  <c r="H53" i="1"/>
  <c r="I53" i="1" s="1"/>
  <c r="D53" i="1"/>
  <c r="B53" i="1"/>
  <c r="H52" i="1"/>
  <c r="I52" i="1" s="1"/>
  <c r="B52" i="1"/>
  <c r="I51" i="1"/>
  <c r="H51" i="1"/>
  <c r="B51" i="1"/>
  <c r="H50" i="1"/>
  <c r="I50" i="1" s="1"/>
  <c r="B50" i="1"/>
  <c r="H49" i="1"/>
  <c r="I49" i="1" s="1"/>
  <c r="B49" i="1"/>
  <c r="A49" i="1"/>
  <c r="I48" i="1"/>
  <c r="H48" i="1"/>
  <c r="D48" i="1"/>
  <c r="J48" i="1" s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J43" i="1"/>
  <c r="H43" i="1"/>
  <c r="I43" i="1" s="1"/>
  <c r="D43" i="1"/>
  <c r="B43" i="1"/>
  <c r="H42" i="1"/>
  <c r="I42" i="1" s="1"/>
  <c r="B42" i="1"/>
  <c r="H41" i="1"/>
  <c r="I41" i="1" s="1"/>
  <c r="B41" i="1"/>
  <c r="H40" i="1"/>
  <c r="I40" i="1" s="1"/>
  <c r="B40" i="1"/>
  <c r="I39" i="1"/>
  <c r="H39" i="1"/>
  <c r="B39" i="1"/>
  <c r="A39" i="1"/>
  <c r="H38" i="1"/>
  <c r="I38" i="1" s="1"/>
  <c r="D38" i="1"/>
  <c r="J38" i="1" s="1"/>
  <c r="B38" i="1"/>
  <c r="H37" i="1"/>
  <c r="I37" i="1" s="1"/>
  <c r="B37" i="1"/>
  <c r="H36" i="1"/>
  <c r="I36" i="1" s="1"/>
  <c r="B36" i="1"/>
  <c r="I35" i="1"/>
  <c r="H35" i="1"/>
  <c r="B35" i="1"/>
  <c r="H34" i="1"/>
  <c r="I34" i="1" s="1"/>
  <c r="B34" i="1"/>
  <c r="A34" i="1"/>
  <c r="H33" i="1"/>
  <c r="I33" i="1" s="1"/>
  <c r="D33" i="1"/>
  <c r="J33" i="1" s="1"/>
  <c r="B33" i="1"/>
  <c r="H32" i="1"/>
  <c r="I32" i="1" s="1"/>
  <c r="B32" i="1"/>
  <c r="I31" i="1"/>
  <c r="H31" i="1"/>
  <c r="B31" i="1"/>
  <c r="H30" i="1"/>
  <c r="I30" i="1" s="1"/>
  <c r="B30" i="1"/>
  <c r="H29" i="1"/>
  <c r="I29" i="1" s="1"/>
  <c r="B29" i="1"/>
  <c r="A29" i="1"/>
  <c r="J28" i="1"/>
  <c r="I28" i="1"/>
  <c r="H28" i="1"/>
  <c r="D28" i="1"/>
  <c r="B28" i="1"/>
  <c r="I27" i="1"/>
  <c r="H27" i="1"/>
  <c r="B27" i="1"/>
  <c r="H26" i="1"/>
  <c r="I26" i="1" s="1"/>
  <c r="B26" i="1"/>
  <c r="H25" i="1"/>
  <c r="I25" i="1" s="1"/>
  <c r="B25" i="1"/>
  <c r="H24" i="1"/>
  <c r="I24" i="1" s="1"/>
  <c r="B24" i="1"/>
  <c r="A24" i="1"/>
  <c r="H23" i="1"/>
  <c r="I23" i="1" s="1"/>
  <c r="D23" i="1"/>
  <c r="J23" i="1" s="1"/>
  <c r="B23" i="1"/>
  <c r="H22" i="1"/>
  <c r="I22" i="1" s="1"/>
  <c r="B22" i="1"/>
  <c r="H21" i="1"/>
  <c r="I21" i="1" s="1"/>
  <c r="B21" i="1"/>
  <c r="H20" i="1"/>
  <c r="I20" i="1" s="1"/>
  <c r="B20" i="1"/>
  <c r="I19" i="1"/>
  <c r="H19" i="1"/>
  <c r="B19" i="1"/>
  <c r="A19" i="1"/>
  <c r="H18" i="1"/>
  <c r="I18" i="1" s="1"/>
  <c r="D18" i="1"/>
  <c r="J18" i="1" s="1"/>
  <c r="B18" i="1"/>
  <c r="H17" i="1"/>
  <c r="I17" i="1" s="1"/>
  <c r="B17" i="1"/>
  <c r="H16" i="1"/>
  <c r="I16" i="1" s="1"/>
  <c r="B16" i="1"/>
  <c r="I15" i="1"/>
  <c r="H15" i="1"/>
  <c r="B15" i="1"/>
  <c r="H14" i="1"/>
  <c r="I14" i="1" s="1"/>
  <c r="B14" i="1"/>
  <c r="A14" i="1"/>
  <c r="J13" i="1"/>
  <c r="H13" i="1"/>
  <c r="I13" i="1" s="1"/>
  <c r="D13" i="1"/>
  <c r="I12" i="1"/>
  <c r="H12" i="1"/>
  <c r="H11" i="1"/>
  <c r="I11" i="1" s="1"/>
  <c r="I10" i="1"/>
  <c r="H10" i="1"/>
  <c r="H9" i="1"/>
  <c r="I9" i="1" s="1"/>
  <c r="A9" i="1"/>
  <c r="A2" i="1"/>
  <c r="K23" i="1" l="1"/>
  <c r="K28" i="1"/>
  <c r="K43" i="1"/>
  <c r="K58" i="1"/>
  <c r="K38" i="1"/>
  <c r="K73" i="1"/>
  <c r="K93" i="1"/>
  <c r="K13" i="1"/>
  <c r="K18" i="1"/>
  <c r="K103" i="1"/>
  <c r="K108" i="1"/>
  <c r="K33" i="1"/>
  <c r="K48" i="1"/>
  <c r="K53" i="1"/>
  <c r="K88" i="1"/>
  <c r="K63" i="1"/>
  <c r="K68" i="1"/>
  <c r="K83" i="1"/>
  <c r="K111" i="1" l="1"/>
  <c r="K112" i="1" s="1"/>
  <c r="K109" i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<sst xmlns="http://schemas.openxmlformats.org/spreadsheetml/2006/main" count="27" uniqueCount="24">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</sst>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rch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2nd - March 27th</v>
          </cell>
        </row>
        <row r="10">
          <cell r="A10">
            <v>43892</v>
          </cell>
        </row>
        <row r="11">
          <cell r="A11">
            <v>43893</v>
          </cell>
        </row>
        <row r="12">
          <cell r="A12">
            <v>43894</v>
          </cell>
        </row>
        <row r="13">
          <cell r="A13">
            <v>43895</v>
          </cell>
        </row>
        <row r="14">
          <cell r="A14">
            <v>43896</v>
          </cell>
        </row>
        <row r="15">
          <cell r="A15">
            <v>43899</v>
          </cell>
        </row>
        <row r="16">
          <cell r="A16">
            <v>43900</v>
          </cell>
        </row>
        <row r="17">
          <cell r="A17">
            <v>43901</v>
          </cell>
        </row>
        <row r="18">
          <cell r="A18">
            <v>43902</v>
          </cell>
        </row>
        <row r="19">
          <cell r="A19">
            <v>43903</v>
          </cell>
        </row>
        <row r="20">
          <cell r="A20">
            <v>43906</v>
          </cell>
        </row>
        <row r="21">
          <cell r="A21">
            <v>43907</v>
          </cell>
        </row>
        <row r="22">
          <cell r="A22">
            <v>43908</v>
          </cell>
        </row>
        <row r="23">
          <cell r="A23">
            <v>43909</v>
          </cell>
        </row>
        <row r="24">
          <cell r="A24">
            <v>43910</v>
          </cell>
        </row>
        <row r="25">
          <cell r="A25">
            <v>43913</v>
          </cell>
        </row>
        <row r="26">
          <cell r="A26">
            <v>43914</v>
          </cell>
        </row>
        <row r="27">
          <cell r="A27">
            <v>43915</v>
          </cell>
        </row>
        <row r="28">
          <cell r="A28">
            <v>43916</v>
          </cell>
        </row>
        <row r="29">
          <cell r="A29">
            <v>43917</v>
          </cell>
        </row>
        <row r="31">
          <cell r="A31" t="str">
            <v xml:space="preserve">Subtotal </v>
          </cell>
        </row>
        <row r="32">
          <cell r="A32" t="str">
            <v>Subtotal -Marc h</v>
          </cell>
        </row>
      </sheetData>
      <sheetData sheetId="1"/>
      <sheetData sheetId="2"/>
      <sheetData sheetId="3"/>
      <sheetData sheetId="4"/>
      <sheetData sheetId="5"/>
      <sheetData sheetId="6">
        <row r="151">
          <cell r="A151" t="str">
            <v>Subtotal -Marc h</v>
          </cell>
        </row>
      </sheetData>
      <sheetData sheetId="7">
        <row r="131">
          <cell r="A131" t="str">
            <v>Subtotal -Marc h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12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6" customWidth="1"/>
    <col min="2" max="2" width="7.5703125" style="57" customWidth="1"/>
    <col min="3" max="3" width="10" style="2" customWidth="1"/>
    <col min="4" max="4" width="8.7109375" style="58" customWidth="1"/>
    <col min="5" max="5" width="7.7109375" style="73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+'[1]Grades TK-3'!A2:F2</f>
        <v>March 2nd - March 27th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6" t="s">
        <v>4</v>
      </c>
      <c r="D5" s="76"/>
      <c r="E5" s="16"/>
      <c r="F5" s="17"/>
      <c r="G5" s="17"/>
      <c r="H5" s="17" t="s">
        <v>5</v>
      </c>
      <c r="I5" s="76" t="s">
        <v>6</v>
      </c>
      <c r="J5" s="76"/>
      <c r="K5" s="76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7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7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43892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43893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43894</v>
      </c>
      <c r="B19" s="36">
        <f t="shared" ref="B19" si="5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 t="shared" ref="B20" si="6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 t="shared" ref="B21" si="7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 t="shared" ref="B22" si="8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5" x14ac:dyDescent="0.25">
      <c r="A23" s="29"/>
      <c r="B23" s="39">
        <f t="shared" ref="B23" si="9">IF($B$13&gt;0,$B$13,0)</f>
        <v>5</v>
      </c>
      <c r="C23" s="31"/>
      <c r="D23" s="32">
        <f t="shared" ref="D23" si="10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1">IF(D23&gt;$D$6,$J$6*(D23-$D$6),0)</f>
        <v>0</v>
      </c>
      <c r="K23" s="35">
        <f t="shared" ref="K23" si="12">IF(SUM(I19:I23)&gt;J23,SUM(I19:I23),J23)</f>
        <v>0</v>
      </c>
    </row>
    <row r="24" spans="1:15" x14ac:dyDescent="0.25">
      <c r="A24" s="29">
        <f>'[1]Grades TK-3'!A13</f>
        <v>43895</v>
      </c>
      <c r="B24" s="36">
        <f t="shared" ref="B24" si="13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14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5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6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7">IF($B$13&gt;0,$B$13,0)</f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5" x14ac:dyDescent="0.25">
      <c r="A29" s="29">
        <f>'[1]Grades TK-3'!A14</f>
        <v>43896</v>
      </c>
      <c r="B29" s="36">
        <f t="shared" ref="B29" si="21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22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23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24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5">IF($B$13&gt;0,$B$13,0)</f>
        <v>5</v>
      </c>
      <c r="C33" s="31"/>
      <c r="D33" s="32">
        <f t="shared" ref="D33" si="26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7">IF(D33&gt;$D$6,$J$6*(D33-$D$6),0)</f>
        <v>0</v>
      </c>
      <c r="K33" s="35">
        <f t="shared" ref="K33" si="28">IF(SUM(I29:I33)&gt;J33,SUM(I29:I33),J33)</f>
        <v>0</v>
      </c>
    </row>
    <row r="34" spans="1:11" x14ac:dyDescent="0.25">
      <c r="A34" s="29">
        <f>'[1]Grades TK-3'!A15</f>
        <v>43899</v>
      </c>
      <c r="B34" s="36">
        <f t="shared" ref="B34:B104" si="29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:B105" si="30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:B106" si="31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:B107" si="32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:B108" si="33">IF($B$13&gt;0,$B$13,0)</f>
        <v>5</v>
      </c>
      <c r="C38" s="31"/>
      <c r="D38" s="32">
        <f t="shared" ref="D38" si="3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5">IF(D38&gt;$D$6,$J$6*(D38-$D$6),0)</f>
        <v>0</v>
      </c>
      <c r="K38" s="35">
        <f t="shared" ref="K38" si="36">IF(SUM(I34:I38)&gt;J38,SUM(I34:I38),J38)</f>
        <v>0</v>
      </c>
    </row>
    <row r="39" spans="1:11" x14ac:dyDescent="0.25">
      <c r="A39" s="29">
        <f>'[1]Grades TK-3'!A16</f>
        <v>43900</v>
      </c>
      <c r="B39" s="36">
        <f t="shared" si="29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30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31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32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si="33"/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43901</v>
      </c>
      <c r="B44" s="36">
        <f t="shared" si="29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0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1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2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3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43902</v>
      </c>
      <c r="B49" s="36">
        <f t="shared" si="29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0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1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2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3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43903</v>
      </c>
      <c r="B54" s="36">
        <f t="shared" si="29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0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1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2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3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43906</v>
      </c>
      <c r="B59" s="36">
        <f t="shared" si="29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0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1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2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3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x14ac:dyDescent="0.25">
      <c r="A64" s="29">
        <f>'[1]Grades TK-3'!A21</f>
        <v>43907</v>
      </c>
      <c r="B64" s="36">
        <f t="shared" si="29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30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31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32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9">
        <f t="shared" si="33"/>
        <v>5</v>
      </c>
      <c r="C68" s="31"/>
      <c r="D68" s="32">
        <f t="shared" ref="D68" si="5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53">IF(D68&gt;$D$6,$J$6*(D68-$D$6),0)</f>
        <v>0</v>
      </c>
      <c r="K68" s="35">
        <f t="shared" ref="K68" si="54">IF(SUM(I64:I68)&gt;J68,SUM(I64:I68),J68)</f>
        <v>0</v>
      </c>
    </row>
    <row r="69" spans="1:11" x14ac:dyDescent="0.25">
      <c r="A69" s="29">
        <f>'[1]Grades TK-3'!A22</f>
        <v>43908</v>
      </c>
      <c r="B69" s="36">
        <f t="shared" si="29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30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31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32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9">
        <f t="shared" si="33"/>
        <v>5</v>
      </c>
      <c r="C73" s="31"/>
      <c r="D73" s="32">
        <f t="shared" ref="D73" si="5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56">IF(D73&gt;$D$6,$J$6*(D73-$D$6),0)</f>
        <v>0</v>
      </c>
      <c r="K73" s="35">
        <f t="shared" ref="K73" si="57">IF(SUM(I69:I73)&gt;J73,SUM(I69:I73),J73)</f>
        <v>0</v>
      </c>
    </row>
    <row r="74" spans="1:11" x14ac:dyDescent="0.25">
      <c r="A74" s="29">
        <f>'[1]Grades TK-3'!A23</f>
        <v>43909</v>
      </c>
      <c r="B74" s="36">
        <f t="shared" si="29"/>
        <v>1</v>
      </c>
      <c r="C74" s="31"/>
      <c r="D74" s="32"/>
      <c r="E74" s="33"/>
      <c r="F74" s="34"/>
      <c r="G74" s="34"/>
      <c r="H74" s="34">
        <f t="shared" ref="H74:H108" si="58">IF(C74&gt;$C$6,(C74-$C$6)*$H$6,0)</f>
        <v>0</v>
      </c>
      <c r="I74" s="35">
        <f t="shared" ref="I74:I108" si="59">H74</f>
        <v>0</v>
      </c>
      <c r="J74" s="35"/>
      <c r="K74" s="35"/>
    </row>
    <row r="75" spans="1:11" x14ac:dyDescent="0.25">
      <c r="A75" s="29"/>
      <c r="B75" s="37">
        <f t="shared" si="30"/>
        <v>2</v>
      </c>
      <c r="C75" s="31"/>
      <c r="D75" s="32"/>
      <c r="E75" s="33"/>
      <c r="F75" s="34"/>
      <c r="G75" s="34"/>
      <c r="H75" s="34">
        <f t="shared" si="58"/>
        <v>0</v>
      </c>
      <c r="I75" s="35">
        <f t="shared" si="59"/>
        <v>0</v>
      </c>
      <c r="J75" s="35"/>
      <c r="K75" s="35"/>
    </row>
    <row r="76" spans="1:11" x14ac:dyDescent="0.25">
      <c r="A76" s="29"/>
      <c r="B76" s="37">
        <f t="shared" si="31"/>
        <v>3</v>
      </c>
      <c r="C76" s="31"/>
      <c r="D76" s="32"/>
      <c r="E76" s="33"/>
      <c r="F76" s="34"/>
      <c r="G76" s="34"/>
      <c r="H76" s="34">
        <f t="shared" si="58"/>
        <v>0</v>
      </c>
      <c r="I76" s="35">
        <f t="shared" si="59"/>
        <v>0</v>
      </c>
      <c r="J76" s="35"/>
      <c r="K76" s="35"/>
    </row>
    <row r="77" spans="1:11" x14ac:dyDescent="0.25">
      <c r="A77" s="29"/>
      <c r="B77" s="37">
        <f t="shared" si="32"/>
        <v>4</v>
      </c>
      <c r="C77" s="31"/>
      <c r="D77" s="32"/>
      <c r="E77" s="33"/>
      <c r="F77" s="34"/>
      <c r="G77" s="34"/>
      <c r="H77" s="34">
        <f t="shared" si="58"/>
        <v>0</v>
      </c>
      <c r="I77" s="35">
        <f t="shared" si="59"/>
        <v>0</v>
      </c>
      <c r="J77" s="35"/>
      <c r="K77" s="35"/>
    </row>
    <row r="78" spans="1:11" x14ac:dyDescent="0.25">
      <c r="A78" s="29"/>
      <c r="B78" s="39">
        <f t="shared" si="33"/>
        <v>5</v>
      </c>
      <c r="C78" s="31"/>
      <c r="D78" s="32">
        <f t="shared" ref="D78" si="60">SUM(C74:C78)</f>
        <v>0</v>
      </c>
      <c r="E78" s="33"/>
      <c r="F78" s="34"/>
      <c r="G78" s="34"/>
      <c r="H78" s="34">
        <f t="shared" si="58"/>
        <v>0</v>
      </c>
      <c r="I78" s="35">
        <f t="shared" si="59"/>
        <v>0</v>
      </c>
      <c r="J78" s="35">
        <f t="shared" ref="J78" si="61">IF(D78&gt;$D$6,$J$6*(D78-$D$6),0)</f>
        <v>0</v>
      </c>
      <c r="K78" s="35">
        <f t="shared" ref="K78" si="62">IF(SUM(I74:I78)&gt;J78,SUM(I74:I78),J78)</f>
        <v>0</v>
      </c>
    </row>
    <row r="79" spans="1:11" x14ac:dyDescent="0.25">
      <c r="A79" s="29">
        <f>'[1]Grades TK-3'!A24</f>
        <v>43910</v>
      </c>
      <c r="B79" s="36">
        <f t="shared" si="29"/>
        <v>1</v>
      </c>
      <c r="C79" s="31"/>
      <c r="D79" s="32"/>
      <c r="E79" s="33"/>
      <c r="F79" s="34"/>
      <c r="G79" s="34"/>
      <c r="H79" s="34">
        <f t="shared" si="58"/>
        <v>0</v>
      </c>
      <c r="I79" s="35">
        <f t="shared" si="59"/>
        <v>0</v>
      </c>
      <c r="J79" s="35"/>
      <c r="K79" s="35"/>
    </row>
    <row r="80" spans="1:11" x14ac:dyDescent="0.25">
      <c r="A80" s="29"/>
      <c r="B80" s="37">
        <f t="shared" si="30"/>
        <v>2</v>
      </c>
      <c r="C80" s="31"/>
      <c r="D80" s="32"/>
      <c r="E80" s="33"/>
      <c r="F80" s="34"/>
      <c r="G80" s="34"/>
      <c r="H80" s="34">
        <f t="shared" si="58"/>
        <v>0</v>
      </c>
      <c r="I80" s="35">
        <f t="shared" si="59"/>
        <v>0</v>
      </c>
      <c r="J80" s="35"/>
      <c r="K80" s="35"/>
    </row>
    <row r="81" spans="1:11" x14ac:dyDescent="0.25">
      <c r="A81" s="29"/>
      <c r="B81" s="37">
        <f t="shared" si="31"/>
        <v>3</v>
      </c>
      <c r="C81" s="31"/>
      <c r="D81" s="32"/>
      <c r="E81" s="33"/>
      <c r="F81" s="34"/>
      <c r="G81" s="34"/>
      <c r="H81" s="34">
        <f t="shared" si="58"/>
        <v>0</v>
      </c>
      <c r="I81" s="35">
        <f t="shared" si="59"/>
        <v>0</v>
      </c>
      <c r="J81" s="35"/>
      <c r="K81" s="35"/>
    </row>
    <row r="82" spans="1:11" x14ac:dyDescent="0.25">
      <c r="A82" s="29"/>
      <c r="B82" s="37">
        <f t="shared" si="32"/>
        <v>4</v>
      </c>
      <c r="C82" s="31"/>
      <c r="D82" s="32"/>
      <c r="E82" s="33"/>
      <c r="F82" s="34"/>
      <c r="G82" s="34"/>
      <c r="H82" s="34">
        <f t="shared" si="58"/>
        <v>0</v>
      </c>
      <c r="I82" s="35">
        <f t="shared" si="59"/>
        <v>0</v>
      </c>
      <c r="J82" s="35"/>
      <c r="K82" s="35"/>
    </row>
    <row r="83" spans="1:11" x14ac:dyDescent="0.25">
      <c r="A83" s="29"/>
      <c r="B83" s="39">
        <f t="shared" si="33"/>
        <v>5</v>
      </c>
      <c r="C83" s="31"/>
      <c r="D83" s="32">
        <f t="shared" ref="D83" si="63">SUM(C79:C83)</f>
        <v>0</v>
      </c>
      <c r="E83" s="33"/>
      <c r="F83" s="34"/>
      <c r="G83" s="34"/>
      <c r="H83" s="34">
        <f t="shared" si="58"/>
        <v>0</v>
      </c>
      <c r="I83" s="35">
        <f t="shared" si="59"/>
        <v>0</v>
      </c>
      <c r="J83" s="35">
        <f t="shared" ref="J83" si="64">IF(D83&gt;$D$6,$J$6*(D83-$D$6),0)</f>
        <v>0</v>
      </c>
      <c r="K83" s="35">
        <f t="shared" ref="K83" si="65">IF(SUM(I79:I83)&gt;J83,SUM(I79:I83),J83)</f>
        <v>0</v>
      </c>
    </row>
    <row r="84" spans="1:11" x14ac:dyDescent="0.25">
      <c r="A84" s="29">
        <f>'[1]Grades TK-3'!A25</f>
        <v>43913</v>
      </c>
      <c r="B84" s="36">
        <f t="shared" si="29"/>
        <v>1</v>
      </c>
      <c r="C84" s="31"/>
      <c r="D84" s="32"/>
      <c r="E84" s="33"/>
      <c r="F84" s="34"/>
      <c r="G84" s="34"/>
      <c r="H84" s="34">
        <f t="shared" si="58"/>
        <v>0</v>
      </c>
      <c r="I84" s="35">
        <f t="shared" si="59"/>
        <v>0</v>
      </c>
      <c r="J84" s="35"/>
      <c r="K84" s="35"/>
    </row>
    <row r="85" spans="1:11" x14ac:dyDescent="0.25">
      <c r="A85" s="29"/>
      <c r="B85" s="37">
        <f t="shared" si="30"/>
        <v>2</v>
      </c>
      <c r="C85" s="31"/>
      <c r="D85" s="32"/>
      <c r="E85" s="33"/>
      <c r="F85" s="34"/>
      <c r="G85" s="34"/>
      <c r="H85" s="34">
        <f t="shared" si="58"/>
        <v>0</v>
      </c>
      <c r="I85" s="35">
        <f t="shared" si="59"/>
        <v>0</v>
      </c>
      <c r="J85" s="35"/>
      <c r="K85" s="35"/>
    </row>
    <row r="86" spans="1:11" x14ac:dyDescent="0.25">
      <c r="A86" s="29"/>
      <c r="B86" s="37">
        <f t="shared" si="31"/>
        <v>3</v>
      </c>
      <c r="C86" s="31"/>
      <c r="D86" s="32"/>
      <c r="E86" s="33"/>
      <c r="F86" s="34"/>
      <c r="G86" s="34"/>
      <c r="H86" s="34">
        <f t="shared" si="58"/>
        <v>0</v>
      </c>
      <c r="I86" s="35">
        <f t="shared" si="59"/>
        <v>0</v>
      </c>
      <c r="J86" s="35"/>
      <c r="K86" s="35"/>
    </row>
    <row r="87" spans="1:11" x14ac:dyDescent="0.25">
      <c r="A87" s="29"/>
      <c r="B87" s="37">
        <f t="shared" si="32"/>
        <v>4</v>
      </c>
      <c r="C87" s="31"/>
      <c r="D87" s="32"/>
      <c r="E87" s="33"/>
      <c r="F87" s="34"/>
      <c r="G87" s="34"/>
      <c r="H87" s="34">
        <f t="shared" si="58"/>
        <v>0</v>
      </c>
      <c r="I87" s="35">
        <f t="shared" si="59"/>
        <v>0</v>
      </c>
      <c r="J87" s="35"/>
      <c r="K87" s="35"/>
    </row>
    <row r="88" spans="1:11" x14ac:dyDescent="0.25">
      <c r="A88" s="29"/>
      <c r="B88" s="39">
        <f t="shared" si="33"/>
        <v>5</v>
      </c>
      <c r="C88" s="31"/>
      <c r="D88" s="32">
        <f t="shared" ref="D88" si="66">SUM(C84:C88)</f>
        <v>0</v>
      </c>
      <c r="E88" s="33"/>
      <c r="F88" s="34"/>
      <c r="G88" s="34"/>
      <c r="H88" s="34">
        <f t="shared" si="58"/>
        <v>0</v>
      </c>
      <c r="I88" s="35">
        <f t="shared" si="59"/>
        <v>0</v>
      </c>
      <c r="J88" s="35">
        <f t="shared" ref="J88" si="67">IF(D88&gt;$D$6,$J$6*(D88-$D$6),0)</f>
        <v>0</v>
      </c>
      <c r="K88" s="35">
        <f t="shared" ref="K88" si="68">IF(SUM(I84:I88)&gt;J88,SUM(I84:I88),J88)</f>
        <v>0</v>
      </c>
    </row>
    <row r="89" spans="1:11" x14ac:dyDescent="0.25">
      <c r="A89" s="29">
        <f>'[1]Grades TK-3'!A26</f>
        <v>43914</v>
      </c>
      <c r="B89" s="36">
        <f t="shared" si="29"/>
        <v>1</v>
      </c>
      <c r="C89" s="31"/>
      <c r="D89" s="32"/>
      <c r="E89" s="33"/>
      <c r="F89" s="34"/>
      <c r="G89" s="34"/>
      <c r="H89" s="34">
        <f t="shared" si="58"/>
        <v>0</v>
      </c>
      <c r="I89" s="35">
        <f t="shared" si="59"/>
        <v>0</v>
      </c>
      <c r="J89" s="35"/>
      <c r="K89" s="35"/>
    </row>
    <row r="90" spans="1:11" x14ac:dyDescent="0.25">
      <c r="A90" s="29"/>
      <c r="B90" s="37">
        <f t="shared" si="30"/>
        <v>2</v>
      </c>
      <c r="C90" s="31"/>
      <c r="D90" s="32"/>
      <c r="E90" s="33"/>
      <c r="F90" s="34"/>
      <c r="G90" s="34"/>
      <c r="H90" s="34">
        <f t="shared" si="58"/>
        <v>0</v>
      </c>
      <c r="I90" s="35">
        <f t="shared" si="59"/>
        <v>0</v>
      </c>
      <c r="J90" s="35"/>
      <c r="K90" s="35"/>
    </row>
    <row r="91" spans="1:11" x14ac:dyDescent="0.25">
      <c r="A91" s="29"/>
      <c r="B91" s="37">
        <f t="shared" si="31"/>
        <v>3</v>
      </c>
      <c r="C91" s="31"/>
      <c r="D91" s="32"/>
      <c r="E91" s="33"/>
      <c r="F91" s="34"/>
      <c r="G91" s="34"/>
      <c r="H91" s="34">
        <f t="shared" si="58"/>
        <v>0</v>
      </c>
      <c r="I91" s="35">
        <f t="shared" si="59"/>
        <v>0</v>
      </c>
      <c r="J91" s="35"/>
      <c r="K91" s="35"/>
    </row>
    <row r="92" spans="1:11" x14ac:dyDescent="0.25">
      <c r="A92" s="29"/>
      <c r="B92" s="37">
        <f t="shared" si="32"/>
        <v>4</v>
      </c>
      <c r="C92" s="31"/>
      <c r="D92" s="32"/>
      <c r="E92" s="33"/>
      <c r="F92" s="34"/>
      <c r="G92" s="34"/>
      <c r="H92" s="34">
        <f t="shared" si="58"/>
        <v>0</v>
      </c>
      <c r="I92" s="35">
        <f t="shared" si="59"/>
        <v>0</v>
      </c>
      <c r="J92" s="35"/>
      <c r="K92" s="35"/>
    </row>
    <row r="93" spans="1:11" x14ac:dyDescent="0.25">
      <c r="A93" s="29"/>
      <c r="B93" s="39">
        <f t="shared" si="33"/>
        <v>5</v>
      </c>
      <c r="C93" s="31"/>
      <c r="D93" s="32">
        <f t="shared" ref="D93" si="69">SUM(C89:C93)</f>
        <v>0</v>
      </c>
      <c r="E93" s="33"/>
      <c r="F93" s="34"/>
      <c r="G93" s="34"/>
      <c r="H93" s="34">
        <f t="shared" si="58"/>
        <v>0</v>
      </c>
      <c r="I93" s="35">
        <f t="shared" si="59"/>
        <v>0</v>
      </c>
      <c r="J93" s="35">
        <f t="shared" ref="J93" si="70">IF(D93&gt;$D$6,$J$6*(D93-$D$6),0)</f>
        <v>0</v>
      </c>
      <c r="K93" s="35">
        <f t="shared" ref="K93" si="71">IF(SUM(I89:I93)&gt;J93,SUM(I89:I93),J93)</f>
        <v>0</v>
      </c>
    </row>
    <row r="94" spans="1:11" x14ac:dyDescent="0.25">
      <c r="A94" s="29">
        <f>'[1]Grades TK-3'!A27</f>
        <v>43915</v>
      </c>
      <c r="B94" s="36">
        <f t="shared" si="29"/>
        <v>1</v>
      </c>
      <c r="C94" s="31"/>
      <c r="D94" s="32"/>
      <c r="E94" s="33"/>
      <c r="F94" s="34"/>
      <c r="G94" s="34"/>
      <c r="H94" s="34">
        <f t="shared" si="58"/>
        <v>0</v>
      </c>
      <c r="I94" s="35">
        <f t="shared" si="59"/>
        <v>0</v>
      </c>
      <c r="J94" s="35"/>
      <c r="K94" s="35"/>
    </row>
    <row r="95" spans="1:11" x14ac:dyDescent="0.25">
      <c r="A95" s="29"/>
      <c r="B95" s="37">
        <f t="shared" si="30"/>
        <v>2</v>
      </c>
      <c r="C95" s="31"/>
      <c r="D95" s="32"/>
      <c r="E95" s="33"/>
      <c r="F95" s="34"/>
      <c r="G95" s="34"/>
      <c r="H95" s="34">
        <f t="shared" si="58"/>
        <v>0</v>
      </c>
      <c r="I95" s="35">
        <f t="shared" si="59"/>
        <v>0</v>
      </c>
      <c r="J95" s="35"/>
      <c r="K95" s="35"/>
    </row>
    <row r="96" spans="1:11" x14ac:dyDescent="0.25">
      <c r="A96" s="29"/>
      <c r="B96" s="37">
        <f t="shared" si="31"/>
        <v>3</v>
      </c>
      <c r="C96" s="31"/>
      <c r="D96" s="32"/>
      <c r="E96" s="33"/>
      <c r="F96" s="34"/>
      <c r="G96" s="34"/>
      <c r="H96" s="34">
        <f t="shared" si="58"/>
        <v>0</v>
      </c>
      <c r="I96" s="35">
        <f t="shared" si="59"/>
        <v>0</v>
      </c>
      <c r="J96" s="35"/>
      <c r="K96" s="35"/>
    </row>
    <row r="97" spans="1:11" x14ac:dyDescent="0.25">
      <c r="A97" s="29"/>
      <c r="B97" s="37">
        <f t="shared" si="32"/>
        <v>4</v>
      </c>
      <c r="C97" s="31"/>
      <c r="D97" s="32"/>
      <c r="E97" s="33"/>
      <c r="F97" s="34"/>
      <c r="G97" s="34"/>
      <c r="H97" s="34">
        <f t="shared" si="58"/>
        <v>0</v>
      </c>
      <c r="I97" s="35">
        <f t="shared" si="59"/>
        <v>0</v>
      </c>
      <c r="J97" s="35"/>
      <c r="K97" s="35"/>
    </row>
    <row r="98" spans="1:11" x14ac:dyDescent="0.25">
      <c r="A98" s="29"/>
      <c r="B98" s="39">
        <f t="shared" si="33"/>
        <v>5</v>
      </c>
      <c r="C98" s="31"/>
      <c r="D98" s="32">
        <f t="shared" ref="D98" si="72">SUM(C94:C98)</f>
        <v>0</v>
      </c>
      <c r="E98" s="33"/>
      <c r="F98" s="34"/>
      <c r="G98" s="34"/>
      <c r="H98" s="34">
        <f t="shared" si="58"/>
        <v>0</v>
      </c>
      <c r="I98" s="35">
        <f t="shared" si="59"/>
        <v>0</v>
      </c>
      <c r="J98" s="35">
        <f t="shared" ref="J98" si="73">IF(D98&gt;$D$6,$J$6*(D98-$D$6),0)</f>
        <v>0</v>
      </c>
      <c r="K98" s="35">
        <f t="shared" ref="K98" si="74">IF(SUM(I94:I98)&gt;J98,SUM(I94:I98),J98)</f>
        <v>0</v>
      </c>
    </row>
    <row r="99" spans="1:11" x14ac:dyDescent="0.25">
      <c r="A99" s="29">
        <f>'[1]Grades TK-3'!A28</f>
        <v>43916</v>
      </c>
      <c r="B99" s="36">
        <f t="shared" si="29"/>
        <v>1</v>
      </c>
      <c r="C99" s="31"/>
      <c r="D99" s="32"/>
      <c r="E99" s="33"/>
      <c r="F99" s="34"/>
      <c r="G99" s="34"/>
      <c r="H99" s="34">
        <f t="shared" si="58"/>
        <v>0</v>
      </c>
      <c r="I99" s="35">
        <f t="shared" si="59"/>
        <v>0</v>
      </c>
      <c r="J99" s="35"/>
      <c r="K99" s="35"/>
    </row>
    <row r="100" spans="1:11" x14ac:dyDescent="0.25">
      <c r="A100" s="29"/>
      <c r="B100" s="37">
        <f t="shared" si="30"/>
        <v>2</v>
      </c>
      <c r="C100" s="31"/>
      <c r="D100" s="32"/>
      <c r="E100" s="33"/>
      <c r="F100" s="34"/>
      <c r="G100" s="34"/>
      <c r="H100" s="34">
        <f t="shared" si="58"/>
        <v>0</v>
      </c>
      <c r="I100" s="35">
        <f t="shared" si="59"/>
        <v>0</v>
      </c>
      <c r="J100" s="35"/>
      <c r="K100" s="35"/>
    </row>
    <row r="101" spans="1:11" x14ac:dyDescent="0.25">
      <c r="A101" s="29"/>
      <c r="B101" s="37">
        <f t="shared" si="31"/>
        <v>3</v>
      </c>
      <c r="C101" s="31"/>
      <c r="D101" s="32"/>
      <c r="E101" s="33"/>
      <c r="F101" s="34"/>
      <c r="G101" s="34"/>
      <c r="H101" s="34">
        <f t="shared" si="58"/>
        <v>0</v>
      </c>
      <c r="I101" s="35">
        <f t="shared" si="59"/>
        <v>0</v>
      </c>
      <c r="J101" s="35"/>
      <c r="K101" s="35"/>
    </row>
    <row r="102" spans="1:11" x14ac:dyDescent="0.25">
      <c r="A102" s="29"/>
      <c r="B102" s="37">
        <f t="shared" si="32"/>
        <v>4</v>
      </c>
      <c r="C102" s="31"/>
      <c r="D102" s="32"/>
      <c r="E102" s="33"/>
      <c r="F102" s="34"/>
      <c r="G102" s="34"/>
      <c r="H102" s="34">
        <f t="shared" si="58"/>
        <v>0</v>
      </c>
      <c r="I102" s="35">
        <f t="shared" si="59"/>
        <v>0</v>
      </c>
      <c r="J102" s="35"/>
      <c r="K102" s="35"/>
    </row>
    <row r="103" spans="1:11" x14ac:dyDescent="0.25">
      <c r="A103" s="29"/>
      <c r="B103" s="39">
        <f t="shared" si="33"/>
        <v>5</v>
      </c>
      <c r="C103" s="31"/>
      <c r="D103" s="32">
        <f t="shared" ref="D103" si="75">SUM(C99:C103)</f>
        <v>0</v>
      </c>
      <c r="E103" s="33"/>
      <c r="F103" s="34"/>
      <c r="G103" s="34"/>
      <c r="H103" s="34">
        <f t="shared" si="58"/>
        <v>0</v>
      </c>
      <c r="I103" s="35">
        <f t="shared" si="59"/>
        <v>0</v>
      </c>
      <c r="J103" s="35">
        <f t="shared" ref="J103" si="76">IF(D103&gt;$D$6,$J$6*(D103-$D$6),0)</f>
        <v>0</v>
      </c>
      <c r="K103" s="35">
        <f t="shared" ref="K103" si="77">IF(SUM(I99:I103)&gt;J103,SUM(I99:I103),J103)</f>
        <v>0</v>
      </c>
    </row>
    <row r="104" spans="1:11" x14ac:dyDescent="0.25">
      <c r="A104" s="29">
        <f>'[1]Grades TK-3'!A29</f>
        <v>43917</v>
      </c>
      <c r="B104" s="36">
        <f t="shared" si="29"/>
        <v>1</v>
      </c>
      <c r="C104" s="31"/>
      <c r="D104" s="32"/>
      <c r="E104" s="33"/>
      <c r="F104" s="34"/>
      <c r="G104" s="34"/>
      <c r="H104" s="34">
        <f t="shared" si="58"/>
        <v>0</v>
      </c>
      <c r="I104" s="35">
        <f t="shared" si="59"/>
        <v>0</v>
      </c>
      <c r="J104" s="35"/>
      <c r="K104" s="35"/>
    </row>
    <row r="105" spans="1:11" x14ac:dyDescent="0.25">
      <c r="A105" s="29"/>
      <c r="B105" s="37">
        <f t="shared" si="30"/>
        <v>2</v>
      </c>
      <c r="C105" s="31"/>
      <c r="D105" s="32"/>
      <c r="E105" s="33"/>
      <c r="F105" s="34"/>
      <c r="G105" s="34"/>
      <c r="H105" s="34">
        <f t="shared" si="58"/>
        <v>0</v>
      </c>
      <c r="I105" s="35">
        <f t="shared" si="59"/>
        <v>0</v>
      </c>
      <c r="J105" s="35"/>
      <c r="K105" s="35"/>
    </row>
    <row r="106" spans="1:11" x14ac:dyDescent="0.25">
      <c r="A106" s="29"/>
      <c r="B106" s="37">
        <f t="shared" si="31"/>
        <v>3</v>
      </c>
      <c r="C106" s="31"/>
      <c r="D106" s="32"/>
      <c r="E106" s="33"/>
      <c r="F106" s="34"/>
      <c r="G106" s="34"/>
      <c r="H106" s="34">
        <f t="shared" si="58"/>
        <v>0</v>
      </c>
      <c r="I106" s="35">
        <f t="shared" si="59"/>
        <v>0</v>
      </c>
      <c r="J106" s="35"/>
      <c r="K106" s="35"/>
    </row>
    <row r="107" spans="1:11" x14ac:dyDescent="0.25">
      <c r="A107" s="29"/>
      <c r="B107" s="37">
        <f t="shared" si="32"/>
        <v>4</v>
      </c>
      <c r="C107" s="31"/>
      <c r="D107" s="32"/>
      <c r="E107" s="33"/>
      <c r="F107" s="34"/>
      <c r="G107" s="34"/>
      <c r="H107" s="34">
        <f t="shared" si="58"/>
        <v>0</v>
      </c>
      <c r="I107" s="35">
        <f t="shared" si="59"/>
        <v>0</v>
      </c>
      <c r="J107" s="35"/>
      <c r="K107" s="35"/>
    </row>
    <row r="108" spans="1:11" x14ac:dyDescent="0.25">
      <c r="A108" s="29"/>
      <c r="B108" s="39">
        <f t="shared" si="33"/>
        <v>5</v>
      </c>
      <c r="C108" s="31"/>
      <c r="D108" s="32">
        <f t="shared" ref="D108" si="78">SUM(C104:C108)</f>
        <v>0</v>
      </c>
      <c r="E108" s="33"/>
      <c r="F108" s="34"/>
      <c r="G108" s="34"/>
      <c r="H108" s="34">
        <f t="shared" si="58"/>
        <v>0</v>
      </c>
      <c r="I108" s="35">
        <f t="shared" si="59"/>
        <v>0</v>
      </c>
      <c r="J108" s="35">
        <f t="shared" ref="J108" si="79">IF(D108&gt;$D$6,$J$6*(D108-$D$6),0)</f>
        <v>0</v>
      </c>
      <c r="K108" s="35">
        <f t="shared" ref="K108" si="80">IF(SUM(I104:I108)&gt;J108,SUM(I104:I108),J108)</f>
        <v>0</v>
      </c>
    </row>
    <row r="109" spans="1:11" ht="18.75" x14ac:dyDescent="0.3">
      <c r="A109" s="40" t="s">
        <v>15</v>
      </c>
      <c r="B109" s="41"/>
      <c r="C109" s="42"/>
      <c r="D109" s="43"/>
      <c r="E109" s="43"/>
      <c r="F109" s="44"/>
      <c r="G109" s="44"/>
      <c r="H109" s="45"/>
      <c r="I109" s="46"/>
      <c r="J109" s="46"/>
      <c r="K109" s="47">
        <f>SUM(K9:K108)</f>
        <v>0</v>
      </c>
    </row>
    <row r="110" spans="1:11" x14ac:dyDescent="0.25">
      <c r="A110" s="5" t="str">
        <f>'[1]Grades TK-3'!A31</f>
        <v xml:space="preserve">Subtotal </v>
      </c>
      <c r="B110" s="48"/>
      <c r="C110" s="5"/>
      <c r="D110" s="5"/>
      <c r="E110" s="5"/>
      <c r="F110" s="5"/>
      <c r="G110" s="5"/>
      <c r="H110" s="5"/>
      <c r="I110" s="5"/>
      <c r="J110" s="5"/>
      <c r="K110" s="35"/>
    </row>
    <row r="111" spans="1:11" x14ac:dyDescent="0.25">
      <c r="A111" s="5" t="str">
        <f>'[1]Grades TK-3'!A32</f>
        <v>Subtotal -Marc h</v>
      </c>
      <c r="B111" s="48"/>
      <c r="C111" s="5"/>
      <c r="D111" s="5"/>
      <c r="E111" s="5"/>
      <c r="F111" s="5"/>
      <c r="G111" s="5"/>
      <c r="H111" s="5"/>
      <c r="I111" s="5"/>
      <c r="J111" s="5"/>
      <c r="K111" s="35">
        <f>SUM(K9:K108)</f>
        <v>0</v>
      </c>
    </row>
    <row r="112" spans="1:11" ht="15.75" thickBot="1" x14ac:dyDescent="0.3">
      <c r="A112" s="49" t="s">
        <v>16</v>
      </c>
      <c r="B112" s="50"/>
      <c r="C112" s="49"/>
      <c r="D112" s="49"/>
      <c r="E112" s="49"/>
      <c r="F112" s="49"/>
      <c r="G112" s="49"/>
      <c r="H112" s="49"/>
      <c r="I112" s="49"/>
      <c r="J112" s="49"/>
      <c r="K112" s="51">
        <f>K111+K110</f>
        <v>0</v>
      </c>
    </row>
    <row r="113" spans="1:11" ht="8.1" customHeight="1" thickTop="1" x14ac:dyDescent="0.25">
      <c r="A113" s="3"/>
      <c r="B113" s="48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2" t="s">
        <v>17</v>
      </c>
      <c r="B114" s="48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8.1" customHeight="1" x14ac:dyDescent="0.25">
      <c r="A115" s="3"/>
      <c r="B115" s="48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3" t="s">
        <v>18</v>
      </c>
      <c r="B116" s="48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4" t="s">
        <v>19</v>
      </c>
      <c r="B117" s="48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9.9499999999999993" customHeight="1" x14ac:dyDescent="0.25">
      <c r="A118" s="2"/>
      <c r="B118" s="55"/>
      <c r="D118" s="2"/>
      <c r="E118" s="2"/>
    </row>
    <row r="119" spans="1:11" x14ac:dyDescent="0.25">
      <c r="C119" s="58"/>
      <c r="E119" s="1"/>
    </row>
    <row r="120" spans="1:11" x14ac:dyDescent="0.25">
      <c r="A120" s="59" t="s">
        <v>20</v>
      </c>
      <c r="B120" s="60"/>
      <c r="C120" s="61"/>
      <c r="D120" s="61"/>
      <c r="E120" s="1"/>
      <c r="G120" s="62" t="s">
        <v>9</v>
      </c>
      <c r="H120" s="62"/>
    </row>
    <row r="121" spans="1:11" ht="9.9499999999999993" customHeight="1" x14ac:dyDescent="0.25">
      <c r="A121" s="2"/>
      <c r="B121" s="55"/>
      <c r="D121" s="2"/>
      <c r="E121" s="1"/>
    </row>
    <row r="122" spans="1:11" x14ac:dyDescent="0.25">
      <c r="A122" s="63"/>
      <c r="B122" s="64"/>
      <c r="C122" s="65"/>
      <c r="D122" s="66"/>
      <c r="E122" s="1"/>
    </row>
    <row r="123" spans="1:11" ht="17.25" x14ac:dyDescent="0.25">
      <c r="A123" s="59" t="s">
        <v>21</v>
      </c>
      <c r="B123" s="67"/>
      <c r="C123" s="68"/>
      <c r="D123" s="69"/>
      <c r="E123" s="1"/>
      <c r="G123" s="62" t="s">
        <v>9</v>
      </c>
      <c r="H123" s="62"/>
    </row>
    <row r="124" spans="1:11" x14ac:dyDescent="0.25">
      <c r="A124" s="70"/>
      <c r="B124" s="71"/>
      <c r="C124" s="72"/>
      <c r="D124" s="72"/>
      <c r="E124" s="1"/>
      <c r="G124" s="1"/>
      <c r="H124" s="1"/>
    </row>
    <row r="125" spans="1:11" ht="9.9499999999999993" customHeight="1" x14ac:dyDescent="0.25">
      <c r="A125" s="2"/>
      <c r="B125" s="55"/>
      <c r="D125" s="2"/>
      <c r="E125" s="2"/>
    </row>
    <row r="126" spans="1:11" x14ac:dyDescent="0.25">
      <c r="A126" s="2" t="s">
        <v>22</v>
      </c>
      <c r="B126" s="55"/>
      <c r="D126" s="2"/>
      <c r="E126" s="2"/>
    </row>
    <row r="127" spans="1:11" ht="18.75" x14ac:dyDescent="0.3">
      <c r="A127" s="78" t="s">
        <v>23</v>
      </c>
      <c r="B127" s="78"/>
      <c r="C127" s="78"/>
      <c r="D127" s="78"/>
      <c r="E127" s="78"/>
      <c r="F127" s="78"/>
    </row>
  </sheetData>
  <sheetProtection algorithmName="SHA-512" hashValue="TR6dmwsZQprd9a+J8wtQuvtnPqYvY6d+6w/vNXswlLDd0fFT4iJOpaSoTwIVG8bh0iGhrSXsgwKvrQM4skzx1A==" saltValue="6QoAdZjxUikF33Z+TEqx4g==" spinCount="100000" sheet="1" objects="1" scenarios="1"/>
  <mergeCells count="6">
    <mergeCell ref="A127:F127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2019-07-18T21:09:07Z</dcterms:created>
  <dcterms:modified xsi:type="dcterms:W3CDTF">2019-07-19T16:17:57Z</dcterms:modified>
</cp:coreProperties>
</file>