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pril\"/>
    </mc:Choice>
  </mc:AlternateContent>
  <bookViews>
    <workbookView xWindow="-15" yWindow="-15" windowWidth="12600" windowHeight="8745" tabRatio="762"/>
  </bookViews>
  <sheets>
    <sheet name="Grades 9-12 Not 1 FTE" sheetId="41" r:id="rId1"/>
  </sheets>
  <externalReferences>
    <externalReference r:id="rId2"/>
  </externalReferences>
  <definedNames>
    <definedName name="_xlnm.Print_Titles" localSheetId="0">'Grades 9-12 Not 1 FTE'!$1:$8</definedName>
  </definedNames>
  <calcPr calcId="162913"/>
</workbook>
</file>

<file path=xl/calcChain.xml><?xml version="1.0" encoding="utf-8"?>
<calcChain xmlns="http://schemas.openxmlformats.org/spreadsheetml/2006/main">
  <c r="A131" i="41" l="1"/>
  <c r="A130" i="41"/>
  <c r="A2" i="41" l="1"/>
  <c r="A121" i="41"/>
  <c r="A113" i="41"/>
  <c r="A105" i="41"/>
  <c r="A97" i="41"/>
  <c r="A89" i="41"/>
  <c r="A81" i="41"/>
  <c r="A73" i="41"/>
  <c r="A65" i="41"/>
  <c r="A57" i="41"/>
  <c r="A49" i="41"/>
  <c r="A41" i="41"/>
  <c r="A33" i="41"/>
  <c r="A25" i="41"/>
  <c r="A17" i="41"/>
  <c r="A9" i="41"/>
  <c r="J131" i="41" l="1"/>
  <c r="J130" i="41"/>
  <c r="G128" i="41" l="1"/>
  <c r="H128" i="41" s="1"/>
  <c r="D128" i="41"/>
  <c r="I128" i="41" s="1"/>
  <c r="B128" i="41"/>
  <c r="G127" i="41"/>
  <c r="H127" i="41" s="1"/>
  <c r="B127" i="41"/>
  <c r="G126" i="41"/>
  <c r="H126" i="41" s="1"/>
  <c r="B126" i="41"/>
  <c r="G125" i="41"/>
  <c r="H125" i="41" s="1"/>
  <c r="B125" i="41"/>
  <c r="G124" i="41"/>
  <c r="H124" i="41" s="1"/>
  <c r="B124" i="41"/>
  <c r="G123" i="41"/>
  <c r="H123" i="41" s="1"/>
  <c r="B123" i="41"/>
  <c r="G122" i="41"/>
  <c r="H122" i="41" s="1"/>
  <c r="B122" i="41"/>
  <c r="G121" i="41"/>
  <c r="H121" i="41" s="1"/>
  <c r="B121" i="41"/>
  <c r="G120" i="41"/>
  <c r="H120" i="41" s="1"/>
  <c r="D120" i="41"/>
  <c r="I120" i="41" s="1"/>
  <c r="B120" i="41"/>
  <c r="G119" i="41"/>
  <c r="H119" i="41" s="1"/>
  <c r="B119" i="41"/>
  <c r="G118" i="41"/>
  <c r="H118" i="41" s="1"/>
  <c r="B118" i="41"/>
  <c r="G117" i="41"/>
  <c r="H117" i="41" s="1"/>
  <c r="B117" i="41"/>
  <c r="G116" i="41"/>
  <c r="H116" i="41" s="1"/>
  <c r="B116" i="41"/>
  <c r="G115" i="41"/>
  <c r="H115" i="41" s="1"/>
  <c r="B115" i="41"/>
  <c r="G114" i="41"/>
  <c r="H114" i="41" s="1"/>
  <c r="B114" i="41"/>
  <c r="G113" i="41"/>
  <c r="H113" i="41" s="1"/>
  <c r="B113" i="41"/>
  <c r="G112" i="41"/>
  <c r="H112" i="41" s="1"/>
  <c r="D112" i="41"/>
  <c r="I112" i="41" s="1"/>
  <c r="B112" i="41"/>
  <c r="G111" i="41"/>
  <c r="H111" i="41" s="1"/>
  <c r="B111" i="41"/>
  <c r="G110" i="41"/>
  <c r="H110" i="41" s="1"/>
  <c r="B110" i="41"/>
  <c r="G109" i="41"/>
  <c r="H109" i="41" s="1"/>
  <c r="B109" i="41"/>
  <c r="G108" i="41"/>
  <c r="H108" i="41" s="1"/>
  <c r="B108" i="41"/>
  <c r="G107" i="41"/>
  <c r="H107" i="41" s="1"/>
  <c r="B107" i="41"/>
  <c r="G106" i="41"/>
  <c r="H106" i="41" s="1"/>
  <c r="B106" i="41"/>
  <c r="G105" i="41"/>
  <c r="H105" i="41" s="1"/>
  <c r="B105" i="41"/>
  <c r="G104" i="41"/>
  <c r="H104" i="41" s="1"/>
  <c r="D104" i="41"/>
  <c r="I104" i="41" s="1"/>
  <c r="B104" i="41"/>
  <c r="G103" i="41"/>
  <c r="H103" i="41" s="1"/>
  <c r="B103" i="41"/>
  <c r="G102" i="41"/>
  <c r="H102" i="41" s="1"/>
  <c r="B102" i="41"/>
  <c r="G101" i="41"/>
  <c r="H101" i="41" s="1"/>
  <c r="B101" i="41"/>
  <c r="G100" i="41"/>
  <c r="H100" i="41" s="1"/>
  <c r="B100" i="41"/>
  <c r="G99" i="41"/>
  <c r="H99" i="41" s="1"/>
  <c r="B99" i="41"/>
  <c r="G98" i="41"/>
  <c r="H98" i="41" s="1"/>
  <c r="B98" i="41"/>
  <c r="G97" i="41"/>
  <c r="H97" i="41" s="1"/>
  <c r="B97" i="41"/>
  <c r="G96" i="41"/>
  <c r="H96" i="41" s="1"/>
  <c r="D96" i="41"/>
  <c r="I96" i="41" s="1"/>
  <c r="B96" i="41"/>
  <c r="G95" i="41"/>
  <c r="H95" i="41" s="1"/>
  <c r="B95" i="41"/>
  <c r="G94" i="41"/>
  <c r="H94" i="41" s="1"/>
  <c r="B94" i="41"/>
  <c r="G93" i="41"/>
  <c r="H93" i="41" s="1"/>
  <c r="B93" i="41"/>
  <c r="G92" i="41"/>
  <c r="H92" i="41" s="1"/>
  <c r="B92" i="41"/>
  <c r="G91" i="41"/>
  <c r="H91" i="41" s="1"/>
  <c r="B91" i="41"/>
  <c r="G90" i="41"/>
  <c r="H90" i="41" s="1"/>
  <c r="B90" i="41"/>
  <c r="G89" i="41"/>
  <c r="H89" i="41" s="1"/>
  <c r="B89" i="41"/>
  <c r="G88" i="41"/>
  <c r="H88" i="41" s="1"/>
  <c r="D88" i="41"/>
  <c r="I88" i="41" s="1"/>
  <c r="B88" i="41"/>
  <c r="G87" i="41"/>
  <c r="H87" i="41" s="1"/>
  <c r="B87" i="41"/>
  <c r="G86" i="41"/>
  <c r="H86" i="41" s="1"/>
  <c r="B86" i="41"/>
  <c r="G85" i="41"/>
  <c r="H85" i="41" s="1"/>
  <c r="B85" i="41"/>
  <c r="G84" i="41"/>
  <c r="H84" i="41" s="1"/>
  <c r="B84" i="41"/>
  <c r="G83" i="41"/>
  <c r="H83" i="41" s="1"/>
  <c r="B83" i="41"/>
  <c r="G82" i="41"/>
  <c r="H82" i="41" s="1"/>
  <c r="B82" i="41"/>
  <c r="G81" i="41"/>
  <c r="H81" i="41" s="1"/>
  <c r="B81" i="41"/>
  <c r="G80" i="41"/>
  <c r="H80" i="41" s="1"/>
  <c r="D80" i="41"/>
  <c r="I80" i="41" s="1"/>
  <c r="B80" i="41"/>
  <c r="G79" i="41"/>
  <c r="H79" i="41" s="1"/>
  <c r="B79" i="41"/>
  <c r="G78" i="41"/>
  <c r="H78" i="41" s="1"/>
  <c r="B78" i="41"/>
  <c r="G77" i="41"/>
  <c r="H77" i="41" s="1"/>
  <c r="B77" i="41"/>
  <c r="G76" i="41"/>
  <c r="H76" i="41" s="1"/>
  <c r="B76" i="41"/>
  <c r="G75" i="41"/>
  <c r="H75" i="41" s="1"/>
  <c r="B75" i="41"/>
  <c r="G74" i="41"/>
  <c r="H74" i="41" s="1"/>
  <c r="B74" i="41"/>
  <c r="G73" i="41"/>
  <c r="H73" i="41" s="1"/>
  <c r="B73" i="41"/>
  <c r="G72" i="41"/>
  <c r="H72" i="41" s="1"/>
  <c r="D72" i="41"/>
  <c r="I72" i="41" s="1"/>
  <c r="B72" i="41"/>
  <c r="G71" i="41"/>
  <c r="H71" i="41" s="1"/>
  <c r="B71" i="41"/>
  <c r="G70" i="41"/>
  <c r="H70" i="41" s="1"/>
  <c r="B70" i="41"/>
  <c r="G69" i="41"/>
  <c r="H69" i="41" s="1"/>
  <c r="B69" i="41"/>
  <c r="G68" i="41"/>
  <c r="H68" i="41" s="1"/>
  <c r="B68" i="41"/>
  <c r="G67" i="41"/>
  <c r="H67" i="41" s="1"/>
  <c r="B67" i="41"/>
  <c r="G66" i="41"/>
  <c r="H66" i="41" s="1"/>
  <c r="B66" i="41"/>
  <c r="G65" i="41"/>
  <c r="H65" i="41" s="1"/>
  <c r="B65" i="41"/>
  <c r="G64" i="41"/>
  <c r="H64" i="41" s="1"/>
  <c r="D64" i="41"/>
  <c r="I64" i="41" s="1"/>
  <c r="B64" i="41"/>
  <c r="G63" i="41"/>
  <c r="H63" i="41" s="1"/>
  <c r="B63" i="41"/>
  <c r="G62" i="41"/>
  <c r="H62" i="41" s="1"/>
  <c r="B62" i="41"/>
  <c r="G61" i="41"/>
  <c r="H61" i="41" s="1"/>
  <c r="B61" i="41"/>
  <c r="G60" i="41"/>
  <c r="H60" i="41" s="1"/>
  <c r="B60" i="41"/>
  <c r="G59" i="41"/>
  <c r="H59" i="41" s="1"/>
  <c r="B59" i="41"/>
  <c r="G58" i="41"/>
  <c r="H58" i="41" s="1"/>
  <c r="B58" i="41"/>
  <c r="G57" i="41"/>
  <c r="H57" i="41" s="1"/>
  <c r="B57" i="41"/>
  <c r="G56" i="41"/>
  <c r="H56" i="41" s="1"/>
  <c r="D56" i="41"/>
  <c r="I56" i="41" s="1"/>
  <c r="B56" i="41"/>
  <c r="G55" i="41"/>
  <c r="H55" i="41" s="1"/>
  <c r="B55" i="41"/>
  <c r="G54" i="41"/>
  <c r="H54" i="41" s="1"/>
  <c r="B54" i="41"/>
  <c r="G53" i="41"/>
  <c r="H53" i="41" s="1"/>
  <c r="B53" i="41"/>
  <c r="G52" i="41"/>
  <c r="H52" i="41" s="1"/>
  <c r="B52" i="41"/>
  <c r="G51" i="41"/>
  <c r="H51" i="41" s="1"/>
  <c r="B51" i="41"/>
  <c r="G50" i="41"/>
  <c r="H50" i="41" s="1"/>
  <c r="B50" i="41"/>
  <c r="G49" i="41"/>
  <c r="H49" i="41" s="1"/>
  <c r="B49" i="41"/>
  <c r="J56" i="41" l="1"/>
  <c r="J64" i="41"/>
  <c r="J96" i="41"/>
  <c r="J128" i="41"/>
  <c r="J72" i="41"/>
  <c r="J104" i="41"/>
  <c r="J80" i="41"/>
  <c r="J112" i="41"/>
  <c r="J88" i="41"/>
  <c r="J120" i="41"/>
  <c r="G48" i="41" l="1"/>
  <c r="H48" i="41" s="1"/>
  <c r="D48" i="41"/>
  <c r="I48" i="41" s="1"/>
  <c r="B48" i="41"/>
  <c r="G47" i="41"/>
  <c r="H47" i="41" s="1"/>
  <c r="B47" i="41"/>
  <c r="G46" i="41"/>
  <c r="H46" i="41" s="1"/>
  <c r="B46" i="41"/>
  <c r="G45" i="41"/>
  <c r="H45" i="41" s="1"/>
  <c r="B45" i="41"/>
  <c r="G44" i="41"/>
  <c r="H44" i="41" s="1"/>
  <c r="B44" i="41"/>
  <c r="G43" i="41"/>
  <c r="H43" i="41" s="1"/>
  <c r="B43" i="41"/>
  <c r="G42" i="41"/>
  <c r="H42" i="41" s="1"/>
  <c r="B42" i="41"/>
  <c r="G41" i="41"/>
  <c r="H41" i="41" s="1"/>
  <c r="B41" i="41"/>
  <c r="G40" i="41"/>
  <c r="H40" i="41" s="1"/>
  <c r="D40" i="41"/>
  <c r="I40" i="41" s="1"/>
  <c r="B40" i="41"/>
  <c r="G39" i="41"/>
  <c r="H39" i="41" s="1"/>
  <c r="B39" i="41"/>
  <c r="G38" i="41"/>
  <c r="H38" i="41" s="1"/>
  <c r="B38" i="41"/>
  <c r="G37" i="41"/>
  <c r="H37" i="41" s="1"/>
  <c r="B37" i="41"/>
  <c r="G36" i="41"/>
  <c r="H36" i="41" s="1"/>
  <c r="B36" i="41"/>
  <c r="G35" i="41"/>
  <c r="H35" i="41" s="1"/>
  <c r="B35" i="41"/>
  <c r="G34" i="41"/>
  <c r="H34" i="41" s="1"/>
  <c r="B34" i="41"/>
  <c r="G33" i="41"/>
  <c r="H33" i="41" s="1"/>
  <c r="B33" i="41"/>
  <c r="G32" i="41"/>
  <c r="H32" i="41" s="1"/>
  <c r="D32" i="41"/>
  <c r="I32" i="41" s="1"/>
  <c r="B32" i="41"/>
  <c r="G31" i="41"/>
  <c r="H31" i="41" s="1"/>
  <c r="B31" i="41"/>
  <c r="G30" i="41"/>
  <c r="H30" i="41" s="1"/>
  <c r="B30" i="41"/>
  <c r="G29" i="41"/>
  <c r="H29" i="41" s="1"/>
  <c r="B29" i="41"/>
  <c r="G28" i="41"/>
  <c r="H28" i="41" s="1"/>
  <c r="B28" i="41"/>
  <c r="G27" i="41"/>
  <c r="H27" i="41" s="1"/>
  <c r="B27" i="41"/>
  <c r="G26" i="41"/>
  <c r="H26" i="41" s="1"/>
  <c r="B26" i="41"/>
  <c r="G25" i="41"/>
  <c r="H25" i="41" s="1"/>
  <c r="B25" i="41"/>
  <c r="G24" i="41"/>
  <c r="H24" i="41" s="1"/>
  <c r="D24" i="41"/>
  <c r="I24" i="41" s="1"/>
  <c r="B24" i="41"/>
  <c r="G23" i="41"/>
  <c r="H23" i="41" s="1"/>
  <c r="B23" i="41"/>
  <c r="G22" i="41"/>
  <c r="H22" i="41" s="1"/>
  <c r="B22" i="41"/>
  <c r="G21" i="41"/>
  <c r="H21" i="41" s="1"/>
  <c r="B21" i="41"/>
  <c r="G20" i="41"/>
  <c r="H20" i="41" s="1"/>
  <c r="B20" i="41"/>
  <c r="G19" i="41"/>
  <c r="H19" i="41" s="1"/>
  <c r="B19" i="41"/>
  <c r="G18" i="41"/>
  <c r="H18" i="41" s="1"/>
  <c r="B18" i="41"/>
  <c r="G17" i="41"/>
  <c r="H17" i="41" s="1"/>
  <c r="B17" i="41"/>
  <c r="G16" i="41"/>
  <c r="H16" i="41" s="1"/>
  <c r="D16" i="41"/>
  <c r="I16" i="41" s="1"/>
  <c r="G15" i="41"/>
  <c r="H15" i="41" s="1"/>
  <c r="G14" i="41"/>
  <c r="H14" i="41" s="1"/>
  <c r="G13" i="41"/>
  <c r="H13" i="41" s="1"/>
  <c r="G12" i="41"/>
  <c r="H12" i="41" s="1"/>
  <c r="G11" i="41"/>
  <c r="H11" i="41" s="1"/>
  <c r="G10" i="41"/>
  <c r="H10" i="41" s="1"/>
  <c r="G9" i="41"/>
  <c r="H9" i="41" s="1"/>
  <c r="J40" i="41" l="1"/>
  <c r="J48" i="41"/>
  <c r="J24" i="41"/>
  <c r="J16" i="41"/>
  <c r="J32" i="41"/>
  <c r="J132" i="41" l="1"/>
  <c r="J129" i="41"/>
</calcChain>
</file>

<file path=xl/sharedStrings.xml><?xml version="1.0" encoding="utf-8"?>
<sst xmlns="http://schemas.openxmlformats.org/spreadsheetml/2006/main" count="30" uniqueCount="27">
  <si>
    <t>Date</t>
  </si>
  <si>
    <t>TOTAL</t>
  </si>
  <si>
    <t>NAME:</t>
  </si>
  <si>
    <t>Period</t>
  </si>
  <si>
    <t>Last Name, First Name</t>
  </si>
  <si>
    <t>9 - 12</t>
  </si>
  <si>
    <t>Daily</t>
  </si>
  <si>
    <t>Daily Total</t>
  </si>
  <si>
    <t>Pay-Out</t>
  </si>
  <si>
    <t>DISTRICT SIZE GOAL</t>
  </si>
  <si>
    <t>Employee Signature</t>
  </si>
  <si>
    <t>Emp. ID #</t>
  </si>
  <si>
    <t>Varies</t>
  </si>
  <si>
    <t>Total # of</t>
  </si>
  <si>
    <t>Students*</t>
  </si>
  <si>
    <t>* Students teacher assistants (STAs) are not allowable when calculating overages.</t>
  </si>
  <si>
    <t>Account Code:</t>
  </si>
  <si>
    <t xml:space="preserve">Submission of a fraudulent overage claim sheet is prohibited under </t>
  </si>
  <si>
    <t>District Board Policy and Administrative Regulation 4218.</t>
  </si>
  <si>
    <t>Total</t>
  </si>
  <si>
    <t>37 or More</t>
  </si>
  <si>
    <t>Based on # of Periods (Overages begin at 195 for six periods)</t>
  </si>
  <si>
    <t xml:space="preserve">   01-0000-0-1103-________-1110-1000-000-108</t>
  </si>
  <si>
    <t>0</t>
  </si>
  <si>
    <t>Administrator/Supervisor signature</t>
  </si>
  <si>
    <t>3</t>
  </si>
  <si>
    <t>2019-20 CLASS SIZE OVERAGE CLAIM SHEET: 9 - 12 LESS THAN OR GREATER THAN FULL TIME (NOT 1 FTE)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</si>
</sst>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6" fontId="2" fillId="0" borderId="0" xfId="0" quotePrefix="1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0" fontId="9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0" fillId="0" borderId="0" xfId="0" applyFill="1" applyBorder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center" wrapText="1"/>
    </xf>
    <xf numFmtId="0" fontId="6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wrapText="1"/>
    </xf>
    <xf numFmtId="42" fontId="5" fillId="2" borderId="0" xfId="0" applyNumberFormat="1" applyFont="1" applyFill="1" applyProtection="1"/>
    <xf numFmtId="42" fontId="4" fillId="2" borderId="0" xfId="0" applyNumberFormat="1" applyFont="1" applyFill="1" applyProtection="1"/>
    <xf numFmtId="14" fontId="0" fillId="0" borderId="0" xfId="0" applyNumberFormat="1" applyAlignment="1" applyProtection="1">
      <alignment horizontal="center"/>
    </xf>
    <xf numFmtId="0" fontId="6" fillId="0" borderId="0" xfId="0" applyFont="1" applyProtection="1"/>
    <xf numFmtId="0" fontId="0" fillId="0" borderId="0" xfId="0" applyFill="1" applyProtection="1"/>
    <xf numFmtId="0" fontId="8" fillId="3" borderId="0" xfId="0" applyFont="1" applyFill="1" applyProtection="1">
      <protection locked="0"/>
    </xf>
    <xf numFmtId="0" fontId="8" fillId="3" borderId="0" xfId="0" applyFont="1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wrapText="1"/>
    </xf>
    <xf numFmtId="42" fontId="0" fillId="2" borderId="0" xfId="0" applyNumberFormat="1" applyFill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6" fillId="0" borderId="0" xfId="0" applyFont="1" applyProtection="1">
      <protection locked="0"/>
    </xf>
    <xf numFmtId="0" fontId="0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locked="0"/>
    </xf>
    <xf numFmtId="0" fontId="2" fillId="3" borderId="0" xfId="0" applyFont="1" applyFill="1" applyAlignment="1" applyProtection="1">
      <alignment horizontal="right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7" xfId="0" applyBorder="1" applyProtection="1"/>
    <xf numFmtId="0" fontId="1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10" fillId="0" borderId="0" xfId="0" applyFont="1" applyAlignment="1" applyProtection="1">
      <alignment horizontal="center"/>
    </xf>
    <xf numFmtId="42" fontId="2" fillId="0" borderId="7" xfId="0" applyNumberFormat="1" applyFont="1" applyBorder="1" applyProtection="1"/>
    <xf numFmtId="0" fontId="12" fillId="0" borderId="6" xfId="0" applyNumberFormat="1" applyFont="1" applyBorder="1" applyAlignment="1" applyProtection="1">
      <protection locked="0"/>
    </xf>
    <xf numFmtId="49" fontId="7" fillId="2" borderId="0" xfId="0" applyNumberFormat="1" applyFont="1" applyFill="1" applyAlignment="1" applyProtection="1">
      <alignment horizontal="center"/>
    </xf>
    <xf numFmtId="49" fontId="8" fillId="3" borderId="1" xfId="0" applyNumberFormat="1" applyFont="1" applyFill="1" applyBorder="1" applyAlignment="1" applyProtection="1">
      <alignment horizontal="center"/>
      <protection locked="0"/>
    </xf>
    <xf numFmtId="49" fontId="2" fillId="2" borderId="0" xfId="0" applyNumberFormat="1" applyFont="1" applyFill="1" applyAlignment="1" applyProtection="1">
      <alignment horizontal="center" wrapText="1"/>
    </xf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0" fillId="0" borderId="5" xfId="0" applyNumberFormat="1" applyFill="1" applyBorder="1" applyAlignment="1" applyProtection="1">
      <alignment horizontal="center"/>
    </xf>
    <xf numFmtId="49" fontId="8" fillId="3" borderId="1" xfId="0" quotePrefix="1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pril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 1 FTE"/>
      <sheetName val="Grades 6-8 NMS Not 1 FTE"/>
      <sheetName val="Grades 6-8 NMS PE 1 FTE"/>
      <sheetName val="Grades 6-8 N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March 30th - April 24th</v>
          </cell>
        </row>
        <row r="10">
          <cell r="A10">
            <v>43920</v>
          </cell>
        </row>
        <row r="11">
          <cell r="A11">
            <v>43921</v>
          </cell>
        </row>
        <row r="12">
          <cell r="A12">
            <v>43922</v>
          </cell>
        </row>
        <row r="13">
          <cell r="A13">
            <v>43923</v>
          </cell>
        </row>
        <row r="14">
          <cell r="A14">
            <v>43924</v>
          </cell>
        </row>
        <row r="15">
          <cell r="A15">
            <v>43927</v>
          </cell>
        </row>
        <row r="16">
          <cell r="A16">
            <v>43928</v>
          </cell>
        </row>
        <row r="17">
          <cell r="A17">
            <v>43929</v>
          </cell>
        </row>
        <row r="18">
          <cell r="A18">
            <v>43930</v>
          </cell>
        </row>
        <row r="19">
          <cell r="A19">
            <v>43931</v>
          </cell>
        </row>
        <row r="20">
          <cell r="A20">
            <v>43941</v>
          </cell>
        </row>
        <row r="21">
          <cell r="A21">
            <v>43942</v>
          </cell>
        </row>
        <row r="22">
          <cell r="A22">
            <v>43943</v>
          </cell>
        </row>
        <row r="23">
          <cell r="A23">
            <v>43944</v>
          </cell>
        </row>
        <row r="24">
          <cell r="A24">
            <v>43945</v>
          </cell>
        </row>
        <row r="26">
          <cell r="A26" t="str">
            <v>Subtotal - March</v>
          </cell>
        </row>
        <row r="27">
          <cell r="A27" t="str">
            <v xml:space="preserve">Subtotal - April </v>
          </cell>
          <cell r="F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J147"/>
  <sheetViews>
    <sheetView tabSelected="1" view="pageBreakPreview" zoomScaleNormal="115" zoomScaleSheetLayoutView="100" workbookViewId="0">
      <pane ySplit="8" topLeftCell="A9" activePane="bottomLeft" state="frozen"/>
      <selection activeCell="F25" sqref="F25"/>
      <selection pane="bottomLeft" activeCell="A9" sqref="A9"/>
    </sheetView>
  </sheetViews>
  <sheetFormatPr defaultColWidth="9.140625" defaultRowHeight="15" x14ac:dyDescent="0.25"/>
  <cols>
    <col min="1" max="1" width="11.7109375" style="34" customWidth="1"/>
    <col min="2" max="2" width="7.5703125" style="35" customWidth="1"/>
    <col min="3" max="3" width="10" style="33" customWidth="1"/>
    <col min="4" max="4" width="8.7109375" style="36" customWidth="1"/>
    <col min="5" max="5" width="7.7109375" style="37" customWidth="1"/>
    <col min="6" max="7" width="9.140625" style="33"/>
    <col min="8" max="10" width="12.7109375" style="33" customWidth="1"/>
    <col min="11" max="16384" width="9.140625" style="33"/>
  </cols>
  <sheetData>
    <row r="1" spans="1:10" s="32" customFormat="1" ht="15.75" x14ac:dyDescent="0.25">
      <c r="A1" s="70" t="s">
        <v>26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6.5" thickBot="1" x14ac:dyDescent="0.3">
      <c r="A2" s="71" t="str">
        <f>+'[1]Grades TK-3'!A2:F2</f>
        <v>March 30th - April 24th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8.1" customHeight="1" x14ac:dyDescent="0.25">
      <c r="A3" s="16"/>
      <c r="B3" s="17"/>
      <c r="C3" s="1"/>
      <c r="D3" s="26"/>
      <c r="E3" s="25"/>
      <c r="F3" s="1"/>
      <c r="G3" s="1"/>
      <c r="H3" s="1"/>
      <c r="I3" s="1"/>
      <c r="J3" s="1"/>
    </row>
    <row r="4" spans="1:10" x14ac:dyDescent="0.25">
      <c r="A4" s="38" t="s">
        <v>2</v>
      </c>
      <c r="B4" s="27" t="s">
        <v>4</v>
      </c>
      <c r="C4" s="27"/>
      <c r="D4" s="39"/>
      <c r="E4" s="39"/>
      <c r="F4" s="40"/>
      <c r="G4" s="40"/>
      <c r="H4" s="40"/>
      <c r="I4" s="40"/>
      <c r="J4" s="28" t="s">
        <v>11</v>
      </c>
    </row>
    <row r="5" spans="1:10" s="41" customFormat="1" ht="30" x14ac:dyDescent="0.25">
      <c r="A5" s="2"/>
      <c r="B5" s="3"/>
      <c r="C5" s="72" t="s">
        <v>9</v>
      </c>
      <c r="D5" s="72"/>
      <c r="E5" s="30"/>
      <c r="F5" s="68"/>
      <c r="G5" s="68" t="s">
        <v>20</v>
      </c>
      <c r="H5" s="72" t="s">
        <v>21</v>
      </c>
      <c r="I5" s="72"/>
      <c r="J5" s="72"/>
    </row>
    <row r="6" spans="1:10" s="41" customFormat="1" x14ac:dyDescent="0.25">
      <c r="A6" s="6" t="s">
        <v>5</v>
      </c>
      <c r="B6" s="7"/>
      <c r="C6" s="68">
        <v>36</v>
      </c>
      <c r="D6" s="8" t="s">
        <v>12</v>
      </c>
      <c r="E6" s="30"/>
      <c r="F6" s="9"/>
      <c r="G6" s="9">
        <v>3</v>
      </c>
      <c r="H6" s="4"/>
      <c r="I6" s="9">
        <v>3</v>
      </c>
      <c r="J6" s="5"/>
    </row>
    <row r="7" spans="1:10" ht="17.100000000000001" customHeight="1" x14ac:dyDescent="0.25">
      <c r="A7" s="10"/>
      <c r="B7" s="11"/>
      <c r="C7" s="11" t="s">
        <v>13</v>
      </c>
      <c r="D7" s="11"/>
      <c r="E7" s="73"/>
      <c r="F7" s="12"/>
      <c r="G7" s="12"/>
      <c r="H7" s="10"/>
      <c r="I7" s="10"/>
      <c r="J7" s="10"/>
    </row>
    <row r="8" spans="1:10" ht="17.100000000000001" customHeight="1" x14ac:dyDescent="0.25">
      <c r="A8" s="10" t="s">
        <v>0</v>
      </c>
      <c r="B8" s="61" t="s">
        <v>3</v>
      </c>
      <c r="C8" s="11" t="s">
        <v>14</v>
      </c>
      <c r="D8" s="11" t="s">
        <v>7</v>
      </c>
      <c r="E8" s="73"/>
      <c r="F8" s="12"/>
      <c r="G8" s="12"/>
      <c r="H8" s="10" t="s">
        <v>3</v>
      </c>
      <c r="I8" s="10" t="s">
        <v>6</v>
      </c>
      <c r="J8" s="10" t="s">
        <v>8</v>
      </c>
    </row>
    <row r="9" spans="1:10" x14ac:dyDescent="0.25">
      <c r="A9" s="24">
        <f>'[1]Grades TK-3'!A10</f>
        <v>43920</v>
      </c>
      <c r="B9" s="67" t="s">
        <v>23</v>
      </c>
      <c r="C9" s="29"/>
      <c r="D9" s="13"/>
      <c r="E9" s="58"/>
      <c r="F9" s="14"/>
      <c r="G9" s="14">
        <f>IF(C9&gt;$C$6,(C9-$C$6)*$G$6,0)</f>
        <v>0</v>
      </c>
      <c r="H9" s="15">
        <f>G9</f>
        <v>0</v>
      </c>
      <c r="I9" s="15"/>
      <c r="J9" s="15"/>
    </row>
    <row r="10" spans="1:10" x14ac:dyDescent="0.25">
      <c r="A10" s="24"/>
      <c r="B10" s="62">
        <v>1</v>
      </c>
      <c r="C10" s="29"/>
      <c r="D10" s="13"/>
      <c r="E10" s="58"/>
      <c r="F10" s="14"/>
      <c r="G10" s="14">
        <f t="shared" ref="G10:G48" si="0">IF(C10&gt;$C$6,(C10-$C$6)*$G$6,0)</f>
        <v>0</v>
      </c>
      <c r="H10" s="15">
        <f t="shared" ref="H10:H48" si="1">G10</f>
        <v>0</v>
      </c>
      <c r="I10" s="15"/>
      <c r="J10" s="15"/>
    </row>
    <row r="11" spans="1:10" x14ac:dyDescent="0.25">
      <c r="A11" s="24"/>
      <c r="B11" s="62">
        <v>2</v>
      </c>
      <c r="C11" s="29"/>
      <c r="D11" s="13"/>
      <c r="E11" s="58"/>
      <c r="F11" s="14"/>
      <c r="G11" s="14">
        <f t="shared" si="0"/>
        <v>0</v>
      </c>
      <c r="H11" s="15">
        <f t="shared" si="1"/>
        <v>0</v>
      </c>
      <c r="I11" s="15"/>
      <c r="J11" s="15"/>
    </row>
    <row r="12" spans="1:10" x14ac:dyDescent="0.25">
      <c r="A12" s="24"/>
      <c r="B12" s="62" t="s">
        <v>25</v>
      </c>
      <c r="C12" s="29"/>
      <c r="D12" s="13"/>
      <c r="E12" s="58"/>
      <c r="F12" s="14"/>
      <c r="G12" s="14">
        <f t="shared" si="0"/>
        <v>0</v>
      </c>
      <c r="H12" s="15">
        <f t="shared" si="1"/>
        <v>0</v>
      </c>
      <c r="I12" s="15"/>
      <c r="J12" s="15"/>
    </row>
    <row r="13" spans="1:10" x14ac:dyDescent="0.25">
      <c r="A13" s="24"/>
      <c r="B13" s="62">
        <v>4</v>
      </c>
      <c r="C13" s="29"/>
      <c r="D13" s="13"/>
      <c r="E13" s="58"/>
      <c r="F13" s="14"/>
      <c r="G13" s="14">
        <f t="shared" si="0"/>
        <v>0</v>
      </c>
      <c r="H13" s="15">
        <f t="shared" si="1"/>
        <v>0</v>
      </c>
      <c r="I13" s="15"/>
      <c r="J13" s="15"/>
    </row>
    <row r="14" spans="1:10" x14ac:dyDescent="0.25">
      <c r="A14" s="24"/>
      <c r="B14" s="62">
        <v>5</v>
      </c>
      <c r="C14" s="29"/>
      <c r="D14" s="13"/>
      <c r="E14" s="58"/>
      <c r="F14" s="14"/>
      <c r="G14" s="14">
        <f t="shared" si="0"/>
        <v>0</v>
      </c>
      <c r="H14" s="15">
        <f t="shared" si="1"/>
        <v>0</v>
      </c>
      <c r="I14" s="15"/>
      <c r="J14" s="15"/>
    </row>
    <row r="15" spans="1:10" x14ac:dyDescent="0.25">
      <c r="A15" s="24"/>
      <c r="B15" s="62">
        <v>6</v>
      </c>
      <c r="C15" s="29"/>
      <c r="D15" s="13"/>
      <c r="E15" s="58"/>
      <c r="F15" s="14"/>
      <c r="G15" s="14">
        <f t="shared" si="0"/>
        <v>0</v>
      </c>
      <c r="H15" s="15">
        <f t="shared" si="1"/>
        <v>0</v>
      </c>
      <c r="I15" s="15"/>
      <c r="J15" s="15"/>
    </row>
    <row r="16" spans="1:10" x14ac:dyDescent="0.25">
      <c r="A16" s="24"/>
      <c r="B16" s="62">
        <v>7</v>
      </c>
      <c r="C16" s="29"/>
      <c r="D16" s="13">
        <f>SUM(C9:C16)</f>
        <v>0</v>
      </c>
      <c r="E16" s="58"/>
      <c r="F16" s="14"/>
      <c r="G16" s="14">
        <f t="shared" si="0"/>
        <v>0</v>
      </c>
      <c r="H16" s="15">
        <f t="shared" si="1"/>
        <v>0</v>
      </c>
      <c r="I16" s="15">
        <f>IF(D16&gt;(32*(8-(COUNTBLANK(C9:C16)))+2),((C9+C10+C11+C12+C13+C14+C15+C16)-(32*(8-(COUNTBLANK(C9:C16)))+2))*$I$6,0)</f>
        <v>0</v>
      </c>
      <c r="J16" s="15">
        <f>IF(SUM(H9:H16)&gt;I16,SUM(H9:H16),I16)</f>
        <v>0</v>
      </c>
    </row>
    <row r="17" spans="1:10" x14ac:dyDescent="0.25">
      <c r="A17" s="24">
        <f>'[1]Grades TK-3'!A11</f>
        <v>43921</v>
      </c>
      <c r="B17" s="64" t="str">
        <f t="shared" ref="B17:B121" si="2">IF($B$9&gt;0,$B$9,0)</f>
        <v>0</v>
      </c>
      <c r="C17" s="29"/>
      <c r="D17" s="13"/>
      <c r="E17" s="58"/>
      <c r="F17" s="14"/>
      <c r="G17" s="14">
        <f t="shared" si="0"/>
        <v>0</v>
      </c>
      <c r="H17" s="15">
        <f t="shared" si="1"/>
        <v>0</v>
      </c>
      <c r="I17" s="15"/>
      <c r="J17" s="15"/>
    </row>
    <row r="18" spans="1:10" x14ac:dyDescent="0.25">
      <c r="A18" s="24"/>
      <c r="B18" s="65">
        <f t="shared" ref="B18" si="3">IF($B$10&gt;0,$B$10,0)</f>
        <v>1</v>
      </c>
      <c r="C18" s="29"/>
      <c r="D18" s="13"/>
      <c r="E18" s="58"/>
      <c r="F18" s="14"/>
      <c r="G18" s="14">
        <f t="shared" si="0"/>
        <v>0</v>
      </c>
      <c r="H18" s="15">
        <f t="shared" si="1"/>
        <v>0</v>
      </c>
      <c r="I18" s="15"/>
      <c r="J18" s="15"/>
    </row>
    <row r="19" spans="1:10" x14ac:dyDescent="0.25">
      <c r="A19" s="24"/>
      <c r="B19" s="65">
        <f t="shared" ref="B19" si="4">IF($B$11&gt;0,$B$11,0)</f>
        <v>2</v>
      </c>
      <c r="C19" s="29"/>
      <c r="D19" s="13"/>
      <c r="E19" s="58"/>
      <c r="F19" s="14"/>
      <c r="G19" s="14">
        <f t="shared" si="0"/>
        <v>0</v>
      </c>
      <c r="H19" s="15">
        <f t="shared" si="1"/>
        <v>0</v>
      </c>
      <c r="I19" s="15"/>
      <c r="J19" s="15"/>
    </row>
    <row r="20" spans="1:10" x14ac:dyDescent="0.25">
      <c r="A20" s="24"/>
      <c r="B20" s="65" t="str">
        <f>IF($B$12&gt;0,$B$12,0)</f>
        <v>3</v>
      </c>
      <c r="C20" s="29"/>
      <c r="D20" s="13"/>
      <c r="E20" s="58"/>
      <c r="F20" s="14"/>
      <c r="G20" s="14">
        <f t="shared" si="0"/>
        <v>0</v>
      </c>
      <c r="H20" s="15">
        <f t="shared" si="1"/>
        <v>0</v>
      </c>
      <c r="I20" s="15"/>
      <c r="J20" s="15"/>
    </row>
    <row r="21" spans="1:10" x14ac:dyDescent="0.25">
      <c r="A21" s="24"/>
      <c r="B21" s="65">
        <f>IF($B$13&gt;0,$B$13,0)</f>
        <v>4</v>
      </c>
      <c r="C21" s="29"/>
      <c r="D21" s="13"/>
      <c r="E21" s="58"/>
      <c r="F21" s="14"/>
      <c r="G21" s="14">
        <f t="shared" si="0"/>
        <v>0</v>
      </c>
      <c r="H21" s="15">
        <f t="shared" si="1"/>
        <v>0</v>
      </c>
      <c r="I21" s="15"/>
      <c r="J21" s="15"/>
    </row>
    <row r="22" spans="1:10" x14ac:dyDescent="0.25">
      <c r="A22" s="24"/>
      <c r="B22" s="65">
        <f>IF($B$14&gt;0,$B$14,0)</f>
        <v>5</v>
      </c>
      <c r="C22" s="29"/>
      <c r="D22" s="13"/>
      <c r="E22" s="58"/>
      <c r="F22" s="14"/>
      <c r="G22" s="14">
        <f t="shared" si="0"/>
        <v>0</v>
      </c>
      <c r="H22" s="15">
        <f t="shared" si="1"/>
        <v>0</v>
      </c>
      <c r="I22" s="15"/>
      <c r="J22" s="15"/>
    </row>
    <row r="23" spans="1:10" x14ac:dyDescent="0.25">
      <c r="A23" s="24"/>
      <c r="B23" s="65">
        <f t="shared" ref="B23" si="5">IF($B$15&gt;0,$B$15,0)</f>
        <v>6</v>
      </c>
      <c r="C23" s="29"/>
      <c r="D23" s="13"/>
      <c r="E23" s="58"/>
      <c r="F23" s="14"/>
      <c r="G23" s="14">
        <f t="shared" si="0"/>
        <v>0</v>
      </c>
      <c r="H23" s="15">
        <f t="shared" si="1"/>
        <v>0</v>
      </c>
      <c r="I23" s="15"/>
      <c r="J23" s="15"/>
    </row>
    <row r="24" spans="1:10" x14ac:dyDescent="0.25">
      <c r="A24" s="24"/>
      <c r="B24" s="66">
        <f>IF($B$16&gt;0,$B$16,0)</f>
        <v>7</v>
      </c>
      <c r="C24" s="29"/>
      <c r="D24" s="13">
        <f t="shared" ref="D24" si="6">SUM(C17:C24)</f>
        <v>0</v>
      </c>
      <c r="E24" s="58"/>
      <c r="F24" s="14"/>
      <c r="G24" s="14">
        <f t="shared" si="0"/>
        <v>0</v>
      </c>
      <c r="H24" s="15">
        <f t="shared" si="1"/>
        <v>0</v>
      </c>
      <c r="I24" s="15">
        <f>IF(D24&gt;(32*(8-(COUNTBLANK(C17:C24)))+2),((C17+C18+C19+C20+C21+C22+C23+C24)-(32*(8-(COUNTBLANK(C17:C24)))+2))*$I$6,0)</f>
        <v>0</v>
      </c>
      <c r="J24" s="15">
        <f t="shared" ref="J24" si="7">IF(SUM(H17:H24)&gt;I24,SUM(H17:H24),I24)</f>
        <v>0</v>
      </c>
    </row>
    <row r="25" spans="1:10" x14ac:dyDescent="0.25">
      <c r="A25" s="24">
        <f>'[1]Grades TK-3'!A12</f>
        <v>43922</v>
      </c>
      <c r="B25" s="64" t="str">
        <f t="shared" si="2"/>
        <v>0</v>
      </c>
      <c r="C25" s="29"/>
      <c r="D25" s="13"/>
      <c r="E25" s="58"/>
      <c r="F25" s="14"/>
      <c r="G25" s="14">
        <f t="shared" si="0"/>
        <v>0</v>
      </c>
      <c r="H25" s="15">
        <f t="shared" si="1"/>
        <v>0</v>
      </c>
      <c r="I25" s="15"/>
      <c r="J25" s="15"/>
    </row>
    <row r="26" spans="1:10" x14ac:dyDescent="0.25">
      <c r="A26" s="24"/>
      <c r="B26" s="65">
        <f t="shared" ref="B26" si="8">IF($B$10&gt;0,$B$10,0)</f>
        <v>1</v>
      </c>
      <c r="C26" s="29"/>
      <c r="D26" s="13"/>
      <c r="E26" s="58"/>
      <c r="F26" s="14"/>
      <c r="G26" s="14">
        <f t="shared" si="0"/>
        <v>0</v>
      </c>
      <c r="H26" s="15">
        <f t="shared" si="1"/>
        <v>0</v>
      </c>
      <c r="I26" s="15"/>
      <c r="J26" s="15"/>
    </row>
    <row r="27" spans="1:10" x14ac:dyDescent="0.25">
      <c r="A27" s="24"/>
      <c r="B27" s="65">
        <f t="shared" ref="B27" si="9">IF($B$11&gt;0,$B$11,0)</f>
        <v>2</v>
      </c>
      <c r="C27" s="29"/>
      <c r="D27" s="13"/>
      <c r="E27" s="58"/>
      <c r="F27" s="14"/>
      <c r="G27" s="14">
        <f t="shared" si="0"/>
        <v>0</v>
      </c>
      <c r="H27" s="15">
        <f t="shared" si="1"/>
        <v>0</v>
      </c>
      <c r="I27" s="15"/>
      <c r="J27" s="15"/>
    </row>
    <row r="28" spans="1:10" x14ac:dyDescent="0.25">
      <c r="A28" s="24"/>
      <c r="B28" s="65" t="str">
        <f>IF($B$12&gt;0,$B$12,0)</f>
        <v>3</v>
      </c>
      <c r="C28" s="29"/>
      <c r="D28" s="13"/>
      <c r="E28" s="58"/>
      <c r="F28" s="14"/>
      <c r="G28" s="14">
        <f t="shared" si="0"/>
        <v>0</v>
      </c>
      <c r="H28" s="15">
        <f t="shared" si="1"/>
        <v>0</v>
      </c>
      <c r="I28" s="15"/>
      <c r="J28" s="15"/>
    </row>
    <row r="29" spans="1:10" x14ac:dyDescent="0.25">
      <c r="A29" s="24"/>
      <c r="B29" s="65">
        <f>IF($B$13&gt;0,$B$13,0)</f>
        <v>4</v>
      </c>
      <c r="C29" s="29"/>
      <c r="D29" s="13"/>
      <c r="E29" s="58"/>
      <c r="F29" s="14"/>
      <c r="G29" s="14">
        <f t="shared" si="0"/>
        <v>0</v>
      </c>
      <c r="H29" s="15">
        <f t="shared" si="1"/>
        <v>0</v>
      </c>
      <c r="I29" s="15"/>
      <c r="J29" s="15"/>
    </row>
    <row r="30" spans="1:10" x14ac:dyDescent="0.25">
      <c r="A30" s="24"/>
      <c r="B30" s="65">
        <f>IF($B$14&gt;0,$B$14,0)</f>
        <v>5</v>
      </c>
      <c r="C30" s="29"/>
      <c r="D30" s="13"/>
      <c r="E30" s="58"/>
      <c r="F30" s="14"/>
      <c r="G30" s="14">
        <f t="shared" si="0"/>
        <v>0</v>
      </c>
      <c r="H30" s="15">
        <f t="shared" si="1"/>
        <v>0</v>
      </c>
      <c r="I30" s="15"/>
      <c r="J30" s="15"/>
    </row>
    <row r="31" spans="1:10" x14ac:dyDescent="0.25">
      <c r="A31" s="24"/>
      <c r="B31" s="65">
        <f t="shared" ref="B31" si="10">IF($B$15&gt;0,$B$15,0)</f>
        <v>6</v>
      </c>
      <c r="C31" s="29"/>
      <c r="D31" s="13"/>
      <c r="E31" s="58"/>
      <c r="F31" s="14"/>
      <c r="G31" s="14">
        <f t="shared" si="0"/>
        <v>0</v>
      </c>
      <c r="H31" s="15">
        <f t="shared" si="1"/>
        <v>0</v>
      </c>
      <c r="I31" s="15"/>
      <c r="J31" s="15"/>
    </row>
    <row r="32" spans="1:10" x14ac:dyDescent="0.25">
      <c r="A32" s="24"/>
      <c r="B32" s="66">
        <f>IF($B$16&gt;0,$B$16,0)</f>
        <v>7</v>
      </c>
      <c r="C32" s="29"/>
      <c r="D32" s="13">
        <f t="shared" ref="D32" si="11">SUM(C25:C32)</f>
        <v>0</v>
      </c>
      <c r="E32" s="58"/>
      <c r="F32" s="14"/>
      <c r="G32" s="14">
        <f t="shared" si="0"/>
        <v>0</v>
      </c>
      <c r="H32" s="15">
        <f t="shared" si="1"/>
        <v>0</v>
      </c>
      <c r="I32" s="15">
        <f>IF(D32&gt;(32*(8-(COUNTBLANK(C25:C32)))+2),((C25+C26+C27+C28+C29+C30+C31+C32)-(32*(8-(COUNTBLANK(C25:C32)))+2))*$I$6,0)</f>
        <v>0</v>
      </c>
      <c r="J32" s="15">
        <f t="shared" ref="J32" si="12">IF(SUM(H25:H32)&gt;I32,SUM(H25:H32),I32)</f>
        <v>0</v>
      </c>
    </row>
    <row r="33" spans="1:10" x14ac:dyDescent="0.25">
      <c r="A33" s="24">
        <f>'[1]Grades TK-3'!A13</f>
        <v>43923</v>
      </c>
      <c r="B33" s="64" t="str">
        <f t="shared" si="2"/>
        <v>0</v>
      </c>
      <c r="C33" s="29"/>
      <c r="D33" s="13"/>
      <c r="E33" s="58"/>
      <c r="F33" s="14"/>
      <c r="G33" s="14">
        <f t="shared" si="0"/>
        <v>0</v>
      </c>
      <c r="H33" s="15">
        <f t="shared" si="1"/>
        <v>0</v>
      </c>
      <c r="I33" s="15"/>
      <c r="J33" s="15"/>
    </row>
    <row r="34" spans="1:10" x14ac:dyDescent="0.25">
      <c r="A34" s="24"/>
      <c r="B34" s="65">
        <f t="shared" ref="B34" si="13">IF($B$10&gt;0,$B$10,0)</f>
        <v>1</v>
      </c>
      <c r="C34" s="29"/>
      <c r="D34" s="13"/>
      <c r="E34" s="58"/>
      <c r="F34" s="14"/>
      <c r="G34" s="14">
        <f t="shared" si="0"/>
        <v>0</v>
      </c>
      <c r="H34" s="15">
        <f t="shared" si="1"/>
        <v>0</v>
      </c>
      <c r="I34" s="15"/>
      <c r="J34" s="15"/>
    </row>
    <row r="35" spans="1:10" x14ac:dyDescent="0.25">
      <c r="A35" s="24"/>
      <c r="B35" s="65">
        <f t="shared" ref="B35" si="14">IF($B$11&gt;0,$B$11,0)</f>
        <v>2</v>
      </c>
      <c r="C35" s="29"/>
      <c r="D35" s="13"/>
      <c r="E35" s="58"/>
      <c r="F35" s="14"/>
      <c r="G35" s="14">
        <f t="shared" si="0"/>
        <v>0</v>
      </c>
      <c r="H35" s="15">
        <f t="shared" si="1"/>
        <v>0</v>
      </c>
      <c r="I35" s="15"/>
      <c r="J35" s="15"/>
    </row>
    <row r="36" spans="1:10" x14ac:dyDescent="0.25">
      <c r="A36" s="24"/>
      <c r="B36" s="65" t="str">
        <f>IF($B$12&gt;0,$B$12,0)</f>
        <v>3</v>
      </c>
      <c r="C36" s="29"/>
      <c r="D36" s="13"/>
      <c r="E36" s="58"/>
      <c r="F36" s="14"/>
      <c r="G36" s="14">
        <f t="shared" si="0"/>
        <v>0</v>
      </c>
      <c r="H36" s="15">
        <f t="shared" si="1"/>
        <v>0</v>
      </c>
      <c r="I36" s="15"/>
      <c r="J36" s="15"/>
    </row>
    <row r="37" spans="1:10" x14ac:dyDescent="0.25">
      <c r="A37" s="24"/>
      <c r="B37" s="65">
        <f>IF($B$13&gt;0,$B$13,0)</f>
        <v>4</v>
      </c>
      <c r="C37" s="29"/>
      <c r="D37" s="13"/>
      <c r="E37" s="58"/>
      <c r="F37" s="14"/>
      <c r="G37" s="14">
        <f t="shared" si="0"/>
        <v>0</v>
      </c>
      <c r="H37" s="15">
        <f t="shared" si="1"/>
        <v>0</v>
      </c>
      <c r="I37" s="15"/>
      <c r="J37" s="15"/>
    </row>
    <row r="38" spans="1:10" x14ac:dyDescent="0.25">
      <c r="A38" s="24"/>
      <c r="B38" s="65">
        <f>IF($B$14&gt;0,$B$14,0)</f>
        <v>5</v>
      </c>
      <c r="C38" s="29"/>
      <c r="D38" s="13"/>
      <c r="E38" s="58"/>
      <c r="F38" s="14"/>
      <c r="G38" s="14">
        <f t="shared" si="0"/>
        <v>0</v>
      </c>
      <c r="H38" s="15">
        <f t="shared" si="1"/>
        <v>0</v>
      </c>
      <c r="I38" s="15"/>
      <c r="J38" s="15"/>
    </row>
    <row r="39" spans="1:10" x14ac:dyDescent="0.25">
      <c r="A39" s="24"/>
      <c r="B39" s="65">
        <f t="shared" ref="B39" si="15">IF($B$15&gt;0,$B$15,0)</f>
        <v>6</v>
      </c>
      <c r="C39" s="29"/>
      <c r="D39" s="13"/>
      <c r="E39" s="58"/>
      <c r="F39" s="14"/>
      <c r="G39" s="14">
        <f t="shared" si="0"/>
        <v>0</v>
      </c>
      <c r="H39" s="15">
        <f t="shared" si="1"/>
        <v>0</v>
      </c>
      <c r="I39" s="15"/>
      <c r="J39" s="15"/>
    </row>
    <row r="40" spans="1:10" x14ac:dyDescent="0.25">
      <c r="A40" s="24"/>
      <c r="B40" s="66">
        <f>IF($B$16&gt;0,$B$16,0)</f>
        <v>7</v>
      </c>
      <c r="C40" s="29"/>
      <c r="D40" s="13">
        <f t="shared" ref="D40" si="16">SUM(C33:C40)</f>
        <v>0</v>
      </c>
      <c r="E40" s="58"/>
      <c r="F40" s="14"/>
      <c r="G40" s="14">
        <f t="shared" si="0"/>
        <v>0</v>
      </c>
      <c r="H40" s="15">
        <f t="shared" si="1"/>
        <v>0</v>
      </c>
      <c r="I40" s="15">
        <f>IF(D40&gt;(32*(8-(COUNTBLANK(C33:C40)))+2),((C33+C34+C35+C36+C37+C38+C39+C40)-(32*(8-(COUNTBLANK(C33:C40)))+2))*$I$6,0)</f>
        <v>0</v>
      </c>
      <c r="J40" s="15">
        <f t="shared" ref="J40" si="17">IF(SUM(H33:H40)&gt;I40,SUM(H33:H40),I40)</f>
        <v>0</v>
      </c>
    </row>
    <row r="41" spans="1:10" x14ac:dyDescent="0.25">
      <c r="A41" s="24">
        <f>'[1]Grades TK-3'!A14</f>
        <v>43924</v>
      </c>
      <c r="B41" s="64" t="str">
        <f t="shared" si="2"/>
        <v>0</v>
      </c>
      <c r="C41" s="29"/>
      <c r="D41" s="13"/>
      <c r="E41" s="58"/>
      <c r="F41" s="14"/>
      <c r="G41" s="14">
        <f t="shared" si="0"/>
        <v>0</v>
      </c>
      <c r="H41" s="15">
        <f t="shared" si="1"/>
        <v>0</v>
      </c>
      <c r="I41" s="15"/>
      <c r="J41" s="15"/>
    </row>
    <row r="42" spans="1:10" x14ac:dyDescent="0.25">
      <c r="A42" s="24"/>
      <c r="B42" s="65">
        <f t="shared" ref="B42" si="18">IF($B$10&gt;0,$B$10,0)</f>
        <v>1</v>
      </c>
      <c r="C42" s="29"/>
      <c r="D42" s="13"/>
      <c r="E42" s="58"/>
      <c r="F42" s="14"/>
      <c r="G42" s="14">
        <f t="shared" si="0"/>
        <v>0</v>
      </c>
      <c r="H42" s="15">
        <f t="shared" si="1"/>
        <v>0</v>
      </c>
      <c r="I42" s="15"/>
      <c r="J42" s="15"/>
    </row>
    <row r="43" spans="1:10" x14ac:dyDescent="0.25">
      <c r="A43" s="24"/>
      <c r="B43" s="65">
        <f t="shared" ref="B43" si="19">IF($B$11&gt;0,$B$11,0)</f>
        <v>2</v>
      </c>
      <c r="C43" s="29"/>
      <c r="D43" s="13"/>
      <c r="E43" s="58"/>
      <c r="F43" s="14"/>
      <c r="G43" s="14">
        <f t="shared" si="0"/>
        <v>0</v>
      </c>
      <c r="H43" s="15">
        <f t="shared" si="1"/>
        <v>0</v>
      </c>
      <c r="I43" s="15"/>
      <c r="J43" s="15"/>
    </row>
    <row r="44" spans="1:10" x14ac:dyDescent="0.25">
      <c r="A44" s="24"/>
      <c r="B44" s="65" t="str">
        <f>IF($B$12&gt;0,$B$12,0)</f>
        <v>3</v>
      </c>
      <c r="C44" s="29"/>
      <c r="D44" s="13"/>
      <c r="E44" s="58"/>
      <c r="F44" s="14"/>
      <c r="G44" s="14">
        <f t="shared" si="0"/>
        <v>0</v>
      </c>
      <c r="H44" s="15">
        <f t="shared" si="1"/>
        <v>0</v>
      </c>
      <c r="I44" s="15"/>
      <c r="J44" s="15"/>
    </row>
    <row r="45" spans="1:10" x14ac:dyDescent="0.25">
      <c r="A45" s="24"/>
      <c r="B45" s="65">
        <f>IF($B$13&gt;0,$B$13,0)</f>
        <v>4</v>
      </c>
      <c r="C45" s="29"/>
      <c r="D45" s="13"/>
      <c r="E45" s="58"/>
      <c r="F45" s="14"/>
      <c r="G45" s="14">
        <f t="shared" si="0"/>
        <v>0</v>
      </c>
      <c r="H45" s="15">
        <f t="shared" si="1"/>
        <v>0</v>
      </c>
      <c r="I45" s="15"/>
      <c r="J45" s="15"/>
    </row>
    <row r="46" spans="1:10" x14ac:dyDescent="0.25">
      <c r="A46" s="24"/>
      <c r="B46" s="65">
        <f>IF($B$14&gt;0,$B$14,0)</f>
        <v>5</v>
      </c>
      <c r="C46" s="29"/>
      <c r="D46" s="13"/>
      <c r="E46" s="58"/>
      <c r="F46" s="14"/>
      <c r="G46" s="14">
        <f t="shared" si="0"/>
        <v>0</v>
      </c>
      <c r="H46" s="15">
        <f t="shared" si="1"/>
        <v>0</v>
      </c>
      <c r="I46" s="15"/>
      <c r="J46" s="15"/>
    </row>
    <row r="47" spans="1:10" x14ac:dyDescent="0.25">
      <c r="A47" s="24"/>
      <c r="B47" s="65">
        <f t="shared" ref="B47" si="20">IF($B$15&gt;0,$B$15,0)</f>
        <v>6</v>
      </c>
      <c r="C47" s="29"/>
      <c r="D47" s="13"/>
      <c r="E47" s="58"/>
      <c r="F47" s="14"/>
      <c r="G47" s="14">
        <f t="shared" si="0"/>
        <v>0</v>
      </c>
      <c r="H47" s="15">
        <f t="shared" si="1"/>
        <v>0</v>
      </c>
      <c r="I47" s="15"/>
      <c r="J47" s="15"/>
    </row>
    <row r="48" spans="1:10" x14ac:dyDescent="0.25">
      <c r="A48" s="24"/>
      <c r="B48" s="66">
        <f>IF($B$16&gt;0,$B$16,0)</f>
        <v>7</v>
      </c>
      <c r="C48" s="29"/>
      <c r="D48" s="13">
        <f t="shared" ref="D48" si="21">SUM(C41:C48)</f>
        <v>0</v>
      </c>
      <c r="E48" s="58"/>
      <c r="F48" s="14"/>
      <c r="G48" s="14">
        <f t="shared" si="0"/>
        <v>0</v>
      </c>
      <c r="H48" s="15">
        <f t="shared" si="1"/>
        <v>0</v>
      </c>
      <c r="I48" s="15">
        <f>IF(D48&gt;(32*(8-(COUNTBLANK(C41:C48)))+2),((C41+C42+C43+C44+C45+C46+C47+C48)-(32*(8-(COUNTBLANK(C41:C48)))+2))*$I$6,0)</f>
        <v>0</v>
      </c>
      <c r="J48" s="15">
        <f t="shared" ref="J48" si="22">IF(SUM(H41:H48)&gt;I48,SUM(H41:H48),I48)</f>
        <v>0</v>
      </c>
    </row>
    <row r="49" spans="1:10" x14ac:dyDescent="0.25">
      <c r="A49" s="24">
        <f>'[1]Grades TK-3'!A15</f>
        <v>43927</v>
      </c>
      <c r="B49" s="64" t="str">
        <f t="shared" si="2"/>
        <v>0</v>
      </c>
      <c r="C49" s="29"/>
      <c r="D49" s="13"/>
      <c r="E49" s="58"/>
      <c r="F49" s="14"/>
      <c r="G49" s="14">
        <f t="shared" ref="G49:G112" si="23">IF(C49&gt;$C$6,(C49-$C$6)*$G$6,0)</f>
        <v>0</v>
      </c>
      <c r="H49" s="15">
        <f t="shared" ref="H49:H112" si="24">G49</f>
        <v>0</v>
      </c>
      <c r="I49" s="15"/>
      <c r="J49" s="15"/>
    </row>
    <row r="50" spans="1:10" x14ac:dyDescent="0.25">
      <c r="A50" s="24"/>
      <c r="B50" s="65">
        <f t="shared" ref="B50:B106" si="25">IF($B$10&gt;0,$B$10,0)</f>
        <v>1</v>
      </c>
      <c r="C50" s="29"/>
      <c r="D50" s="13"/>
      <c r="E50" s="58"/>
      <c r="F50" s="14"/>
      <c r="G50" s="14">
        <f t="shared" si="23"/>
        <v>0</v>
      </c>
      <c r="H50" s="15">
        <f t="shared" si="24"/>
        <v>0</v>
      </c>
      <c r="I50" s="15"/>
      <c r="J50" s="15"/>
    </row>
    <row r="51" spans="1:10" x14ac:dyDescent="0.25">
      <c r="A51" s="24"/>
      <c r="B51" s="65">
        <f t="shared" ref="B51:B107" si="26">IF($B$11&gt;0,$B$11,0)</f>
        <v>2</v>
      </c>
      <c r="C51" s="29"/>
      <c r="D51" s="13"/>
      <c r="E51" s="58"/>
      <c r="F51" s="14"/>
      <c r="G51" s="14">
        <f t="shared" si="23"/>
        <v>0</v>
      </c>
      <c r="H51" s="15">
        <f t="shared" si="24"/>
        <v>0</v>
      </c>
      <c r="I51" s="15"/>
      <c r="J51" s="15"/>
    </row>
    <row r="52" spans="1:10" x14ac:dyDescent="0.25">
      <c r="A52" s="24"/>
      <c r="B52" s="65" t="str">
        <f t="shared" ref="B52" si="27">IF($B$12&gt;0,$B$12,0)</f>
        <v>3</v>
      </c>
      <c r="C52" s="29"/>
      <c r="D52" s="13"/>
      <c r="E52" s="58"/>
      <c r="F52" s="14"/>
      <c r="G52" s="14">
        <f t="shared" si="23"/>
        <v>0</v>
      </c>
      <c r="H52" s="15">
        <f t="shared" si="24"/>
        <v>0</v>
      </c>
      <c r="I52" s="15"/>
      <c r="J52" s="15"/>
    </row>
    <row r="53" spans="1:10" x14ac:dyDescent="0.25">
      <c r="A53" s="24"/>
      <c r="B53" s="65">
        <f t="shared" ref="B53" si="28">IF($B$13&gt;0,$B$13,0)</f>
        <v>4</v>
      </c>
      <c r="C53" s="29"/>
      <c r="D53" s="13"/>
      <c r="E53" s="58"/>
      <c r="F53" s="14"/>
      <c r="G53" s="14">
        <f t="shared" si="23"/>
        <v>0</v>
      </c>
      <c r="H53" s="15">
        <f t="shared" si="24"/>
        <v>0</v>
      </c>
      <c r="I53" s="15"/>
      <c r="J53" s="15"/>
    </row>
    <row r="54" spans="1:10" x14ac:dyDescent="0.25">
      <c r="A54" s="24"/>
      <c r="B54" s="65">
        <f t="shared" ref="B54" si="29">IF($B$14&gt;0,$B$14,0)</f>
        <v>5</v>
      </c>
      <c r="C54" s="29"/>
      <c r="D54" s="13"/>
      <c r="E54" s="58"/>
      <c r="F54" s="14"/>
      <c r="G54" s="14">
        <f t="shared" si="23"/>
        <v>0</v>
      </c>
      <c r="H54" s="15">
        <f t="shared" si="24"/>
        <v>0</v>
      </c>
      <c r="I54" s="15"/>
      <c r="J54" s="15"/>
    </row>
    <row r="55" spans="1:10" x14ac:dyDescent="0.25">
      <c r="A55" s="24"/>
      <c r="B55" s="65">
        <f t="shared" ref="B55:B111" si="30">IF($B$15&gt;0,$B$15,0)</f>
        <v>6</v>
      </c>
      <c r="C55" s="29"/>
      <c r="D55" s="13"/>
      <c r="E55" s="58"/>
      <c r="F55" s="14"/>
      <c r="G55" s="14">
        <f t="shared" si="23"/>
        <v>0</v>
      </c>
      <c r="H55" s="15">
        <f t="shared" si="24"/>
        <v>0</v>
      </c>
      <c r="I55" s="15"/>
      <c r="J55" s="15"/>
    </row>
    <row r="56" spans="1:10" x14ac:dyDescent="0.25">
      <c r="A56" s="24"/>
      <c r="B56" s="66">
        <f t="shared" ref="B56" si="31">IF($B$16&gt;0,$B$16,0)</f>
        <v>7</v>
      </c>
      <c r="C56" s="29"/>
      <c r="D56" s="13">
        <f t="shared" ref="D56" si="32">SUM(C49:C56)</f>
        <v>0</v>
      </c>
      <c r="E56" s="58"/>
      <c r="F56" s="14"/>
      <c r="G56" s="14">
        <f t="shared" si="23"/>
        <v>0</v>
      </c>
      <c r="H56" s="15">
        <f t="shared" si="24"/>
        <v>0</v>
      </c>
      <c r="I56" s="15">
        <f t="shared" ref="I56" si="33">IF(D56&gt;(32*(8-(COUNTBLANK(C49:C56)))+2),((C49+C50+C51+C52+C53+C54+C55+C56)-(32*(8-(COUNTBLANK(C49:C56)))+2))*$I$6,0)</f>
        <v>0</v>
      </c>
      <c r="J56" s="15">
        <f t="shared" ref="J56" si="34">IF(SUM(H49:H56)&gt;I56,SUM(H49:H56),I56)</f>
        <v>0</v>
      </c>
    </row>
    <row r="57" spans="1:10" x14ac:dyDescent="0.25">
      <c r="A57" s="24">
        <f>'[1]Grades TK-3'!A16</f>
        <v>43928</v>
      </c>
      <c r="B57" s="64" t="str">
        <f t="shared" si="2"/>
        <v>0</v>
      </c>
      <c r="C57" s="29"/>
      <c r="D57" s="13"/>
      <c r="E57" s="58"/>
      <c r="F57" s="14"/>
      <c r="G57" s="14">
        <f t="shared" si="23"/>
        <v>0</v>
      </c>
      <c r="H57" s="15">
        <f t="shared" si="24"/>
        <v>0</v>
      </c>
      <c r="I57" s="15"/>
      <c r="J57" s="15"/>
    </row>
    <row r="58" spans="1:10" x14ac:dyDescent="0.25">
      <c r="A58" s="24"/>
      <c r="B58" s="65">
        <f t="shared" si="25"/>
        <v>1</v>
      </c>
      <c r="C58" s="29"/>
      <c r="D58" s="13"/>
      <c r="E58" s="58"/>
      <c r="F58" s="14"/>
      <c r="G58" s="14">
        <f t="shared" si="23"/>
        <v>0</v>
      </c>
      <c r="H58" s="15">
        <f t="shared" si="24"/>
        <v>0</v>
      </c>
      <c r="I58" s="15"/>
      <c r="J58" s="15"/>
    </row>
    <row r="59" spans="1:10" x14ac:dyDescent="0.25">
      <c r="A59" s="24"/>
      <c r="B59" s="65">
        <f t="shared" si="26"/>
        <v>2</v>
      </c>
      <c r="C59" s="29"/>
      <c r="D59" s="13"/>
      <c r="E59" s="58"/>
      <c r="F59" s="14"/>
      <c r="G59" s="14">
        <f t="shared" si="23"/>
        <v>0</v>
      </c>
      <c r="H59" s="15">
        <f t="shared" si="24"/>
        <v>0</v>
      </c>
      <c r="I59" s="15"/>
      <c r="J59" s="15"/>
    </row>
    <row r="60" spans="1:10" x14ac:dyDescent="0.25">
      <c r="A60" s="24"/>
      <c r="B60" s="65" t="str">
        <f t="shared" ref="B60" si="35">IF($B$12&gt;0,$B$12,0)</f>
        <v>3</v>
      </c>
      <c r="C60" s="29"/>
      <c r="D60" s="13"/>
      <c r="E60" s="58"/>
      <c r="F60" s="14"/>
      <c r="G60" s="14">
        <f t="shared" si="23"/>
        <v>0</v>
      </c>
      <c r="H60" s="15">
        <f t="shared" si="24"/>
        <v>0</v>
      </c>
      <c r="I60" s="15"/>
      <c r="J60" s="15"/>
    </row>
    <row r="61" spans="1:10" x14ac:dyDescent="0.25">
      <c r="A61" s="24"/>
      <c r="B61" s="65">
        <f t="shared" ref="B61" si="36">IF($B$13&gt;0,$B$13,0)</f>
        <v>4</v>
      </c>
      <c r="C61" s="29"/>
      <c r="D61" s="13"/>
      <c r="E61" s="58"/>
      <c r="F61" s="14"/>
      <c r="G61" s="14">
        <f t="shared" si="23"/>
        <v>0</v>
      </c>
      <c r="H61" s="15">
        <f t="shared" si="24"/>
        <v>0</v>
      </c>
      <c r="I61" s="15"/>
      <c r="J61" s="15"/>
    </row>
    <row r="62" spans="1:10" x14ac:dyDescent="0.25">
      <c r="A62" s="24"/>
      <c r="B62" s="65">
        <f t="shared" ref="B62" si="37">IF($B$14&gt;0,$B$14,0)</f>
        <v>5</v>
      </c>
      <c r="C62" s="29"/>
      <c r="D62" s="13"/>
      <c r="E62" s="58"/>
      <c r="F62" s="14"/>
      <c r="G62" s="14">
        <f t="shared" si="23"/>
        <v>0</v>
      </c>
      <c r="H62" s="15">
        <f t="shared" si="24"/>
        <v>0</v>
      </c>
      <c r="I62" s="15"/>
      <c r="J62" s="15"/>
    </row>
    <row r="63" spans="1:10" x14ac:dyDescent="0.25">
      <c r="A63" s="24"/>
      <c r="B63" s="65">
        <f t="shared" si="30"/>
        <v>6</v>
      </c>
      <c r="C63" s="29"/>
      <c r="D63" s="13"/>
      <c r="E63" s="58"/>
      <c r="F63" s="14"/>
      <c r="G63" s="14">
        <f t="shared" si="23"/>
        <v>0</v>
      </c>
      <c r="H63" s="15">
        <f t="shared" si="24"/>
        <v>0</v>
      </c>
      <c r="I63" s="15"/>
      <c r="J63" s="15"/>
    </row>
    <row r="64" spans="1:10" x14ac:dyDescent="0.25">
      <c r="A64" s="24"/>
      <c r="B64" s="66">
        <f t="shared" ref="B64" si="38">IF($B$16&gt;0,$B$16,0)</f>
        <v>7</v>
      </c>
      <c r="C64" s="29"/>
      <c r="D64" s="13">
        <f t="shared" ref="D64" si="39">SUM(C57:C64)</f>
        <v>0</v>
      </c>
      <c r="E64" s="58"/>
      <c r="F64" s="14"/>
      <c r="G64" s="14">
        <f t="shared" si="23"/>
        <v>0</v>
      </c>
      <c r="H64" s="15">
        <f t="shared" si="24"/>
        <v>0</v>
      </c>
      <c r="I64" s="15">
        <f t="shared" ref="I64" si="40">IF(D64&gt;(32*(8-(COUNTBLANK(C57:C64)))+2),((C57+C58+C59+C60+C61+C62+C63+C64)-(32*(8-(COUNTBLANK(C57:C64)))+2))*$I$6,0)</f>
        <v>0</v>
      </c>
      <c r="J64" s="15">
        <f t="shared" ref="J64" si="41">IF(SUM(H57:H64)&gt;I64,SUM(H57:H64),I64)</f>
        <v>0</v>
      </c>
    </row>
    <row r="65" spans="1:10" x14ac:dyDescent="0.25">
      <c r="A65" s="24">
        <f>'[1]Grades TK-3'!A17</f>
        <v>43929</v>
      </c>
      <c r="B65" s="64" t="str">
        <f t="shared" si="2"/>
        <v>0</v>
      </c>
      <c r="C65" s="29"/>
      <c r="D65" s="13"/>
      <c r="E65" s="58"/>
      <c r="F65" s="14"/>
      <c r="G65" s="14">
        <f t="shared" si="23"/>
        <v>0</v>
      </c>
      <c r="H65" s="15">
        <f t="shared" si="24"/>
        <v>0</v>
      </c>
      <c r="I65" s="15"/>
      <c r="J65" s="15"/>
    </row>
    <row r="66" spans="1:10" x14ac:dyDescent="0.25">
      <c r="A66" s="24"/>
      <c r="B66" s="65">
        <f t="shared" si="25"/>
        <v>1</v>
      </c>
      <c r="C66" s="29"/>
      <c r="D66" s="13"/>
      <c r="E66" s="58"/>
      <c r="F66" s="14"/>
      <c r="G66" s="14">
        <f t="shared" si="23"/>
        <v>0</v>
      </c>
      <c r="H66" s="15">
        <f t="shared" si="24"/>
        <v>0</v>
      </c>
      <c r="I66" s="15"/>
      <c r="J66" s="15"/>
    </row>
    <row r="67" spans="1:10" x14ac:dyDescent="0.25">
      <c r="A67" s="24"/>
      <c r="B67" s="65">
        <f t="shared" si="26"/>
        <v>2</v>
      </c>
      <c r="C67" s="29"/>
      <c r="D67" s="13"/>
      <c r="E67" s="58"/>
      <c r="F67" s="14"/>
      <c r="G67" s="14">
        <f t="shared" si="23"/>
        <v>0</v>
      </c>
      <c r="H67" s="15">
        <f t="shared" si="24"/>
        <v>0</v>
      </c>
      <c r="I67" s="15"/>
      <c r="J67" s="15"/>
    </row>
    <row r="68" spans="1:10" x14ac:dyDescent="0.25">
      <c r="A68" s="24"/>
      <c r="B68" s="65" t="str">
        <f t="shared" ref="B68" si="42">IF($B$12&gt;0,$B$12,0)</f>
        <v>3</v>
      </c>
      <c r="C68" s="29"/>
      <c r="D68" s="13"/>
      <c r="E68" s="58"/>
      <c r="F68" s="14"/>
      <c r="G68" s="14">
        <f t="shared" si="23"/>
        <v>0</v>
      </c>
      <c r="H68" s="15">
        <f t="shared" si="24"/>
        <v>0</v>
      </c>
      <c r="I68" s="15"/>
      <c r="J68" s="15"/>
    </row>
    <row r="69" spans="1:10" x14ac:dyDescent="0.25">
      <c r="A69" s="24"/>
      <c r="B69" s="65">
        <f t="shared" ref="B69" si="43">IF($B$13&gt;0,$B$13,0)</f>
        <v>4</v>
      </c>
      <c r="C69" s="29"/>
      <c r="D69" s="13"/>
      <c r="E69" s="58"/>
      <c r="F69" s="14"/>
      <c r="G69" s="14">
        <f t="shared" si="23"/>
        <v>0</v>
      </c>
      <c r="H69" s="15">
        <f t="shared" si="24"/>
        <v>0</v>
      </c>
      <c r="I69" s="15"/>
      <c r="J69" s="15"/>
    </row>
    <row r="70" spans="1:10" x14ac:dyDescent="0.25">
      <c r="A70" s="24"/>
      <c r="B70" s="65">
        <f t="shared" ref="B70" si="44">IF($B$14&gt;0,$B$14,0)</f>
        <v>5</v>
      </c>
      <c r="C70" s="29"/>
      <c r="D70" s="13"/>
      <c r="E70" s="58"/>
      <c r="F70" s="14"/>
      <c r="G70" s="14">
        <f t="shared" si="23"/>
        <v>0</v>
      </c>
      <c r="H70" s="15">
        <f t="shared" si="24"/>
        <v>0</v>
      </c>
      <c r="I70" s="15"/>
      <c r="J70" s="15"/>
    </row>
    <row r="71" spans="1:10" x14ac:dyDescent="0.25">
      <c r="A71" s="24"/>
      <c r="B71" s="65">
        <f t="shared" si="30"/>
        <v>6</v>
      </c>
      <c r="C71" s="29"/>
      <c r="D71" s="13"/>
      <c r="E71" s="58"/>
      <c r="F71" s="14"/>
      <c r="G71" s="14">
        <f t="shared" si="23"/>
        <v>0</v>
      </c>
      <c r="H71" s="15">
        <f t="shared" si="24"/>
        <v>0</v>
      </c>
      <c r="I71" s="15"/>
      <c r="J71" s="15"/>
    </row>
    <row r="72" spans="1:10" x14ac:dyDescent="0.25">
      <c r="A72" s="24"/>
      <c r="B72" s="66">
        <f t="shared" ref="B72" si="45">IF($B$16&gt;0,$B$16,0)</f>
        <v>7</v>
      </c>
      <c r="C72" s="29"/>
      <c r="D72" s="13">
        <f t="shared" ref="D72" si="46">SUM(C65:C72)</f>
        <v>0</v>
      </c>
      <c r="E72" s="58"/>
      <c r="F72" s="14"/>
      <c r="G72" s="14">
        <f t="shared" si="23"/>
        <v>0</v>
      </c>
      <c r="H72" s="15">
        <f t="shared" si="24"/>
        <v>0</v>
      </c>
      <c r="I72" s="15">
        <f t="shared" ref="I72" si="47">IF(D72&gt;(32*(8-(COUNTBLANK(C65:C72)))+2),((C65+C66+C67+C68+C69+C70+C71+C72)-(32*(8-(COUNTBLANK(C65:C72)))+2))*$I$6,0)</f>
        <v>0</v>
      </c>
      <c r="J72" s="15">
        <f t="shared" ref="J72" si="48">IF(SUM(H65:H72)&gt;I72,SUM(H65:H72),I72)</f>
        <v>0</v>
      </c>
    </row>
    <row r="73" spans="1:10" x14ac:dyDescent="0.25">
      <c r="A73" s="24">
        <f>'[1]Grades TK-3'!A18</f>
        <v>43930</v>
      </c>
      <c r="B73" s="64" t="str">
        <f t="shared" si="2"/>
        <v>0</v>
      </c>
      <c r="C73" s="29"/>
      <c r="D73" s="13"/>
      <c r="E73" s="58"/>
      <c r="F73" s="14"/>
      <c r="G73" s="14">
        <f t="shared" si="23"/>
        <v>0</v>
      </c>
      <c r="H73" s="15">
        <f t="shared" si="24"/>
        <v>0</v>
      </c>
      <c r="I73" s="15"/>
      <c r="J73" s="15"/>
    </row>
    <row r="74" spans="1:10" x14ac:dyDescent="0.25">
      <c r="A74" s="24"/>
      <c r="B74" s="65">
        <f t="shared" si="25"/>
        <v>1</v>
      </c>
      <c r="C74" s="29"/>
      <c r="D74" s="13"/>
      <c r="E74" s="58"/>
      <c r="F74" s="14"/>
      <c r="G74" s="14">
        <f t="shared" si="23"/>
        <v>0</v>
      </c>
      <c r="H74" s="15">
        <f t="shared" si="24"/>
        <v>0</v>
      </c>
      <c r="I74" s="15"/>
      <c r="J74" s="15"/>
    </row>
    <row r="75" spans="1:10" x14ac:dyDescent="0.25">
      <c r="A75" s="24"/>
      <c r="B75" s="65">
        <f t="shared" si="26"/>
        <v>2</v>
      </c>
      <c r="C75" s="29"/>
      <c r="D75" s="13"/>
      <c r="E75" s="58"/>
      <c r="F75" s="14"/>
      <c r="G75" s="14">
        <f t="shared" si="23"/>
        <v>0</v>
      </c>
      <c r="H75" s="15">
        <f t="shared" si="24"/>
        <v>0</v>
      </c>
      <c r="I75" s="15"/>
      <c r="J75" s="15"/>
    </row>
    <row r="76" spans="1:10" x14ac:dyDescent="0.25">
      <c r="A76" s="24"/>
      <c r="B76" s="65" t="str">
        <f t="shared" ref="B76" si="49">IF($B$12&gt;0,$B$12,0)</f>
        <v>3</v>
      </c>
      <c r="C76" s="29"/>
      <c r="D76" s="13"/>
      <c r="E76" s="58"/>
      <c r="F76" s="14"/>
      <c r="G76" s="14">
        <f t="shared" si="23"/>
        <v>0</v>
      </c>
      <c r="H76" s="15">
        <f t="shared" si="24"/>
        <v>0</v>
      </c>
      <c r="I76" s="15"/>
      <c r="J76" s="15"/>
    </row>
    <row r="77" spans="1:10" x14ac:dyDescent="0.25">
      <c r="A77" s="24"/>
      <c r="B77" s="65">
        <f t="shared" ref="B77" si="50">IF($B$13&gt;0,$B$13,0)</f>
        <v>4</v>
      </c>
      <c r="C77" s="29"/>
      <c r="D77" s="13"/>
      <c r="E77" s="58"/>
      <c r="F77" s="14"/>
      <c r="G77" s="14">
        <f t="shared" si="23"/>
        <v>0</v>
      </c>
      <c r="H77" s="15">
        <f t="shared" si="24"/>
        <v>0</v>
      </c>
      <c r="I77" s="15"/>
      <c r="J77" s="15"/>
    </row>
    <row r="78" spans="1:10" x14ac:dyDescent="0.25">
      <c r="A78" s="24"/>
      <c r="B78" s="65">
        <f t="shared" ref="B78" si="51">IF($B$14&gt;0,$B$14,0)</f>
        <v>5</v>
      </c>
      <c r="C78" s="29"/>
      <c r="D78" s="13"/>
      <c r="E78" s="58"/>
      <c r="F78" s="14"/>
      <c r="G78" s="14">
        <f t="shared" si="23"/>
        <v>0</v>
      </c>
      <c r="H78" s="15">
        <f t="shared" si="24"/>
        <v>0</v>
      </c>
      <c r="I78" s="15"/>
      <c r="J78" s="15"/>
    </row>
    <row r="79" spans="1:10" x14ac:dyDescent="0.25">
      <c r="A79" s="24"/>
      <c r="B79" s="65">
        <f t="shared" si="30"/>
        <v>6</v>
      </c>
      <c r="C79" s="29"/>
      <c r="D79" s="13"/>
      <c r="E79" s="58"/>
      <c r="F79" s="14"/>
      <c r="G79" s="14">
        <f t="shared" si="23"/>
        <v>0</v>
      </c>
      <c r="H79" s="15">
        <f t="shared" si="24"/>
        <v>0</v>
      </c>
      <c r="I79" s="15"/>
      <c r="J79" s="15"/>
    </row>
    <row r="80" spans="1:10" x14ac:dyDescent="0.25">
      <c r="A80" s="24"/>
      <c r="B80" s="66">
        <f t="shared" ref="B80" si="52">IF($B$16&gt;0,$B$16,0)</f>
        <v>7</v>
      </c>
      <c r="C80" s="29"/>
      <c r="D80" s="13">
        <f t="shared" ref="D80" si="53">SUM(C73:C80)</f>
        <v>0</v>
      </c>
      <c r="E80" s="58"/>
      <c r="F80" s="14"/>
      <c r="G80" s="14">
        <f t="shared" si="23"/>
        <v>0</v>
      </c>
      <c r="H80" s="15">
        <f t="shared" si="24"/>
        <v>0</v>
      </c>
      <c r="I80" s="15">
        <f t="shared" ref="I80" si="54">IF(D80&gt;(32*(8-(COUNTBLANK(C73:C80)))+2),((C73+C74+C75+C76+C77+C78+C79+C80)-(32*(8-(COUNTBLANK(C73:C80)))+2))*$I$6,0)</f>
        <v>0</v>
      </c>
      <c r="J80" s="15">
        <f t="shared" ref="J80" si="55">IF(SUM(H73:H80)&gt;I80,SUM(H73:H80),I80)</f>
        <v>0</v>
      </c>
    </row>
    <row r="81" spans="1:10" x14ac:dyDescent="0.25">
      <c r="A81" s="24">
        <f>'[1]Grades TK-3'!A19</f>
        <v>43931</v>
      </c>
      <c r="B81" s="64" t="str">
        <f t="shared" si="2"/>
        <v>0</v>
      </c>
      <c r="C81" s="29"/>
      <c r="D81" s="13"/>
      <c r="E81" s="58"/>
      <c r="F81" s="14"/>
      <c r="G81" s="14">
        <f t="shared" si="23"/>
        <v>0</v>
      </c>
      <c r="H81" s="15">
        <f t="shared" si="24"/>
        <v>0</v>
      </c>
      <c r="I81" s="15"/>
      <c r="J81" s="15"/>
    </row>
    <row r="82" spans="1:10" x14ac:dyDescent="0.25">
      <c r="A82" s="24"/>
      <c r="B82" s="65">
        <f t="shared" si="25"/>
        <v>1</v>
      </c>
      <c r="C82" s="29"/>
      <c r="D82" s="13"/>
      <c r="E82" s="58"/>
      <c r="F82" s="14"/>
      <c r="G82" s="14">
        <f t="shared" si="23"/>
        <v>0</v>
      </c>
      <c r="H82" s="15">
        <f t="shared" si="24"/>
        <v>0</v>
      </c>
      <c r="I82" s="15"/>
      <c r="J82" s="15"/>
    </row>
    <row r="83" spans="1:10" x14ac:dyDescent="0.25">
      <c r="A83" s="24"/>
      <c r="B83" s="65">
        <f t="shared" si="26"/>
        <v>2</v>
      </c>
      <c r="C83" s="29"/>
      <c r="D83" s="13"/>
      <c r="E83" s="58"/>
      <c r="F83" s="14"/>
      <c r="G83" s="14">
        <f t="shared" si="23"/>
        <v>0</v>
      </c>
      <c r="H83" s="15">
        <f t="shared" si="24"/>
        <v>0</v>
      </c>
      <c r="I83" s="15"/>
      <c r="J83" s="15"/>
    </row>
    <row r="84" spans="1:10" x14ac:dyDescent="0.25">
      <c r="A84" s="24"/>
      <c r="B84" s="65" t="str">
        <f t="shared" ref="B84" si="56">IF($B$12&gt;0,$B$12,0)</f>
        <v>3</v>
      </c>
      <c r="C84" s="29"/>
      <c r="D84" s="13"/>
      <c r="E84" s="58"/>
      <c r="F84" s="14"/>
      <c r="G84" s="14">
        <f t="shared" si="23"/>
        <v>0</v>
      </c>
      <c r="H84" s="15">
        <f t="shared" si="24"/>
        <v>0</v>
      </c>
      <c r="I84" s="15"/>
      <c r="J84" s="15"/>
    </row>
    <row r="85" spans="1:10" x14ac:dyDescent="0.25">
      <c r="A85" s="24"/>
      <c r="B85" s="65">
        <f t="shared" ref="B85" si="57">IF($B$13&gt;0,$B$13,0)</f>
        <v>4</v>
      </c>
      <c r="C85" s="29"/>
      <c r="D85" s="13"/>
      <c r="E85" s="58"/>
      <c r="F85" s="14"/>
      <c r="G85" s="14">
        <f t="shared" si="23"/>
        <v>0</v>
      </c>
      <c r="H85" s="15">
        <f t="shared" si="24"/>
        <v>0</v>
      </c>
      <c r="I85" s="15"/>
      <c r="J85" s="15"/>
    </row>
    <row r="86" spans="1:10" x14ac:dyDescent="0.25">
      <c r="A86" s="24"/>
      <c r="B86" s="65">
        <f t="shared" ref="B86" si="58">IF($B$14&gt;0,$B$14,0)</f>
        <v>5</v>
      </c>
      <c r="C86" s="29"/>
      <c r="D86" s="13"/>
      <c r="E86" s="58"/>
      <c r="F86" s="14"/>
      <c r="G86" s="14">
        <f t="shared" si="23"/>
        <v>0</v>
      </c>
      <c r="H86" s="15">
        <f t="shared" si="24"/>
        <v>0</v>
      </c>
      <c r="I86" s="15"/>
      <c r="J86" s="15"/>
    </row>
    <row r="87" spans="1:10" x14ac:dyDescent="0.25">
      <c r="A87" s="24"/>
      <c r="B87" s="65">
        <f t="shared" si="30"/>
        <v>6</v>
      </c>
      <c r="C87" s="29"/>
      <c r="D87" s="13"/>
      <c r="E87" s="58"/>
      <c r="F87" s="14"/>
      <c r="G87" s="14">
        <f t="shared" si="23"/>
        <v>0</v>
      </c>
      <c r="H87" s="15">
        <f t="shared" si="24"/>
        <v>0</v>
      </c>
      <c r="I87" s="15"/>
      <c r="J87" s="15"/>
    </row>
    <row r="88" spans="1:10" x14ac:dyDescent="0.25">
      <c r="A88" s="24"/>
      <c r="B88" s="66">
        <f t="shared" ref="B88" si="59">IF($B$16&gt;0,$B$16,0)</f>
        <v>7</v>
      </c>
      <c r="C88" s="29"/>
      <c r="D88" s="13">
        <f t="shared" ref="D88" si="60">SUM(C81:C88)</f>
        <v>0</v>
      </c>
      <c r="E88" s="58"/>
      <c r="F88" s="14"/>
      <c r="G88" s="14">
        <f t="shared" si="23"/>
        <v>0</v>
      </c>
      <c r="H88" s="15">
        <f t="shared" si="24"/>
        <v>0</v>
      </c>
      <c r="I88" s="15">
        <f t="shared" ref="I88" si="61">IF(D88&gt;(32*(8-(COUNTBLANK(C81:C88)))+2),((C81+C82+C83+C84+C85+C86+C87+C88)-(32*(8-(COUNTBLANK(C81:C88)))+2))*$I$6,0)</f>
        <v>0</v>
      </c>
      <c r="J88" s="15">
        <f t="shared" ref="J88" si="62">IF(SUM(H81:H88)&gt;I88,SUM(H81:H88),I88)</f>
        <v>0</v>
      </c>
    </row>
    <row r="89" spans="1:10" x14ac:dyDescent="0.25">
      <c r="A89" s="24">
        <f>'[1]Grades TK-3'!A20</f>
        <v>43941</v>
      </c>
      <c r="B89" s="64" t="str">
        <f t="shared" si="2"/>
        <v>0</v>
      </c>
      <c r="C89" s="29"/>
      <c r="D89" s="13"/>
      <c r="E89" s="58"/>
      <c r="F89" s="14"/>
      <c r="G89" s="14">
        <f t="shared" si="23"/>
        <v>0</v>
      </c>
      <c r="H89" s="15">
        <f t="shared" si="24"/>
        <v>0</v>
      </c>
      <c r="I89" s="15"/>
      <c r="J89" s="15"/>
    </row>
    <row r="90" spans="1:10" x14ac:dyDescent="0.25">
      <c r="A90" s="24"/>
      <c r="B90" s="65">
        <f t="shared" si="25"/>
        <v>1</v>
      </c>
      <c r="C90" s="29"/>
      <c r="D90" s="13"/>
      <c r="E90" s="58"/>
      <c r="F90" s="14"/>
      <c r="G90" s="14">
        <f t="shared" si="23"/>
        <v>0</v>
      </c>
      <c r="H90" s="15">
        <f t="shared" si="24"/>
        <v>0</v>
      </c>
      <c r="I90" s="15"/>
      <c r="J90" s="15"/>
    </row>
    <row r="91" spans="1:10" x14ac:dyDescent="0.25">
      <c r="A91" s="24"/>
      <c r="B91" s="65">
        <f t="shared" si="26"/>
        <v>2</v>
      </c>
      <c r="C91" s="29"/>
      <c r="D91" s="13"/>
      <c r="E91" s="58"/>
      <c r="F91" s="14"/>
      <c r="G91" s="14">
        <f t="shared" si="23"/>
        <v>0</v>
      </c>
      <c r="H91" s="15">
        <f t="shared" si="24"/>
        <v>0</v>
      </c>
      <c r="I91" s="15"/>
      <c r="J91" s="15"/>
    </row>
    <row r="92" spans="1:10" x14ac:dyDescent="0.25">
      <c r="A92" s="24"/>
      <c r="B92" s="65" t="str">
        <f t="shared" ref="B92" si="63">IF($B$12&gt;0,$B$12,0)</f>
        <v>3</v>
      </c>
      <c r="C92" s="29"/>
      <c r="D92" s="13"/>
      <c r="E92" s="58"/>
      <c r="F92" s="14"/>
      <c r="G92" s="14">
        <f t="shared" si="23"/>
        <v>0</v>
      </c>
      <c r="H92" s="15">
        <f t="shared" si="24"/>
        <v>0</v>
      </c>
      <c r="I92" s="15"/>
      <c r="J92" s="15"/>
    </row>
    <row r="93" spans="1:10" x14ac:dyDescent="0.25">
      <c r="A93" s="24"/>
      <c r="B93" s="65">
        <f t="shared" ref="B93" si="64">IF($B$13&gt;0,$B$13,0)</f>
        <v>4</v>
      </c>
      <c r="C93" s="29"/>
      <c r="D93" s="13"/>
      <c r="E93" s="58"/>
      <c r="F93" s="14"/>
      <c r="G93" s="14">
        <f t="shared" si="23"/>
        <v>0</v>
      </c>
      <c r="H93" s="15">
        <f t="shared" si="24"/>
        <v>0</v>
      </c>
      <c r="I93" s="15"/>
      <c r="J93" s="15"/>
    </row>
    <row r="94" spans="1:10" x14ac:dyDescent="0.25">
      <c r="A94" s="24"/>
      <c r="B94" s="65">
        <f t="shared" ref="B94" si="65">IF($B$14&gt;0,$B$14,0)</f>
        <v>5</v>
      </c>
      <c r="C94" s="29"/>
      <c r="D94" s="13"/>
      <c r="E94" s="58"/>
      <c r="F94" s="14"/>
      <c r="G94" s="14">
        <f t="shared" si="23"/>
        <v>0</v>
      </c>
      <c r="H94" s="15">
        <f t="shared" si="24"/>
        <v>0</v>
      </c>
      <c r="I94" s="15"/>
      <c r="J94" s="15"/>
    </row>
    <row r="95" spans="1:10" x14ac:dyDescent="0.25">
      <c r="A95" s="24"/>
      <c r="B95" s="65">
        <f t="shared" si="30"/>
        <v>6</v>
      </c>
      <c r="C95" s="29"/>
      <c r="D95" s="13"/>
      <c r="E95" s="58"/>
      <c r="F95" s="14"/>
      <c r="G95" s="14">
        <f t="shared" si="23"/>
        <v>0</v>
      </c>
      <c r="H95" s="15">
        <f t="shared" si="24"/>
        <v>0</v>
      </c>
      <c r="I95" s="15"/>
      <c r="J95" s="15"/>
    </row>
    <row r="96" spans="1:10" x14ac:dyDescent="0.25">
      <c r="A96" s="24"/>
      <c r="B96" s="66">
        <f t="shared" ref="B96" si="66">IF($B$16&gt;0,$B$16,0)</f>
        <v>7</v>
      </c>
      <c r="C96" s="29"/>
      <c r="D96" s="13">
        <f t="shared" ref="D96" si="67">SUM(C89:C96)</f>
        <v>0</v>
      </c>
      <c r="E96" s="58"/>
      <c r="F96" s="14"/>
      <c r="G96" s="14">
        <f t="shared" si="23"/>
        <v>0</v>
      </c>
      <c r="H96" s="15">
        <f t="shared" si="24"/>
        <v>0</v>
      </c>
      <c r="I96" s="15">
        <f t="shared" ref="I96" si="68">IF(D96&gt;(32*(8-(COUNTBLANK(C89:C96)))+2),((C89+C90+C91+C92+C93+C94+C95+C96)-(32*(8-(COUNTBLANK(C89:C96)))+2))*$I$6,0)</f>
        <v>0</v>
      </c>
      <c r="J96" s="15">
        <f t="shared" ref="J96" si="69">IF(SUM(H89:H96)&gt;I96,SUM(H89:H96),I96)</f>
        <v>0</v>
      </c>
    </row>
    <row r="97" spans="1:10" x14ac:dyDescent="0.25">
      <c r="A97" s="24">
        <f>'[1]Grades TK-3'!A21</f>
        <v>43942</v>
      </c>
      <c r="B97" s="64" t="str">
        <f t="shared" si="2"/>
        <v>0</v>
      </c>
      <c r="C97" s="29"/>
      <c r="D97" s="13"/>
      <c r="E97" s="58"/>
      <c r="F97" s="14"/>
      <c r="G97" s="14">
        <f t="shared" si="23"/>
        <v>0</v>
      </c>
      <c r="H97" s="15">
        <f t="shared" si="24"/>
        <v>0</v>
      </c>
      <c r="I97" s="15"/>
      <c r="J97" s="15"/>
    </row>
    <row r="98" spans="1:10" x14ac:dyDescent="0.25">
      <c r="A98" s="24"/>
      <c r="B98" s="65">
        <f t="shared" si="25"/>
        <v>1</v>
      </c>
      <c r="C98" s="29"/>
      <c r="D98" s="13"/>
      <c r="E98" s="58"/>
      <c r="F98" s="14"/>
      <c r="G98" s="14">
        <f t="shared" si="23"/>
        <v>0</v>
      </c>
      <c r="H98" s="15">
        <f t="shared" si="24"/>
        <v>0</v>
      </c>
      <c r="I98" s="15"/>
      <c r="J98" s="15"/>
    </row>
    <row r="99" spans="1:10" x14ac:dyDescent="0.25">
      <c r="A99" s="24"/>
      <c r="B99" s="65">
        <f t="shared" si="26"/>
        <v>2</v>
      </c>
      <c r="C99" s="29"/>
      <c r="D99" s="13"/>
      <c r="E99" s="58"/>
      <c r="F99" s="14"/>
      <c r="G99" s="14">
        <f t="shared" si="23"/>
        <v>0</v>
      </c>
      <c r="H99" s="15">
        <f t="shared" si="24"/>
        <v>0</v>
      </c>
      <c r="I99" s="15"/>
      <c r="J99" s="15"/>
    </row>
    <row r="100" spans="1:10" x14ac:dyDescent="0.25">
      <c r="A100" s="24"/>
      <c r="B100" s="65" t="str">
        <f t="shared" ref="B100" si="70">IF($B$12&gt;0,$B$12,0)</f>
        <v>3</v>
      </c>
      <c r="C100" s="29"/>
      <c r="D100" s="13"/>
      <c r="E100" s="58"/>
      <c r="F100" s="14"/>
      <c r="G100" s="14">
        <f t="shared" si="23"/>
        <v>0</v>
      </c>
      <c r="H100" s="15">
        <f t="shared" si="24"/>
        <v>0</v>
      </c>
      <c r="I100" s="15"/>
      <c r="J100" s="15"/>
    </row>
    <row r="101" spans="1:10" x14ac:dyDescent="0.25">
      <c r="A101" s="24"/>
      <c r="B101" s="65">
        <f t="shared" ref="B101" si="71">IF($B$13&gt;0,$B$13,0)</f>
        <v>4</v>
      </c>
      <c r="C101" s="29"/>
      <c r="D101" s="13"/>
      <c r="E101" s="58"/>
      <c r="F101" s="14"/>
      <c r="G101" s="14">
        <f t="shared" si="23"/>
        <v>0</v>
      </c>
      <c r="H101" s="15">
        <f t="shared" si="24"/>
        <v>0</v>
      </c>
      <c r="I101" s="15"/>
      <c r="J101" s="15"/>
    </row>
    <row r="102" spans="1:10" x14ac:dyDescent="0.25">
      <c r="A102" s="24"/>
      <c r="B102" s="65">
        <f t="shared" ref="B102" si="72">IF($B$14&gt;0,$B$14,0)</f>
        <v>5</v>
      </c>
      <c r="C102" s="29"/>
      <c r="D102" s="13"/>
      <c r="E102" s="58"/>
      <c r="F102" s="14"/>
      <c r="G102" s="14">
        <f t="shared" si="23"/>
        <v>0</v>
      </c>
      <c r="H102" s="15">
        <f t="shared" si="24"/>
        <v>0</v>
      </c>
      <c r="I102" s="15"/>
      <c r="J102" s="15"/>
    </row>
    <row r="103" spans="1:10" x14ac:dyDescent="0.25">
      <c r="A103" s="24"/>
      <c r="B103" s="65">
        <f t="shared" si="30"/>
        <v>6</v>
      </c>
      <c r="C103" s="29"/>
      <c r="D103" s="13"/>
      <c r="E103" s="58"/>
      <c r="F103" s="14"/>
      <c r="G103" s="14">
        <f t="shared" si="23"/>
        <v>0</v>
      </c>
      <c r="H103" s="15">
        <f t="shared" si="24"/>
        <v>0</v>
      </c>
      <c r="I103" s="15"/>
      <c r="J103" s="15"/>
    </row>
    <row r="104" spans="1:10" x14ac:dyDescent="0.25">
      <c r="A104" s="24"/>
      <c r="B104" s="66">
        <f t="shared" ref="B104" si="73">IF($B$16&gt;0,$B$16,0)</f>
        <v>7</v>
      </c>
      <c r="C104" s="29"/>
      <c r="D104" s="13">
        <f t="shared" ref="D104" si="74">SUM(C97:C104)</f>
        <v>0</v>
      </c>
      <c r="E104" s="58"/>
      <c r="F104" s="14"/>
      <c r="G104" s="14">
        <f t="shared" si="23"/>
        <v>0</v>
      </c>
      <c r="H104" s="15">
        <f t="shared" si="24"/>
        <v>0</v>
      </c>
      <c r="I104" s="15">
        <f t="shared" ref="I104" si="75">IF(D104&gt;(32*(8-(COUNTBLANK(C97:C104)))+2),((C97+C98+C99+C100+C101+C102+C103+C104)-(32*(8-(COUNTBLANK(C97:C104)))+2))*$I$6,0)</f>
        <v>0</v>
      </c>
      <c r="J104" s="15">
        <f t="shared" ref="J104" si="76">IF(SUM(H97:H104)&gt;I104,SUM(H97:H104),I104)</f>
        <v>0</v>
      </c>
    </row>
    <row r="105" spans="1:10" x14ac:dyDescent="0.25">
      <c r="A105" s="24">
        <f>'[1]Grades TK-3'!A22</f>
        <v>43943</v>
      </c>
      <c r="B105" s="64" t="str">
        <f t="shared" si="2"/>
        <v>0</v>
      </c>
      <c r="C105" s="29"/>
      <c r="D105" s="13"/>
      <c r="E105" s="58"/>
      <c r="F105" s="14"/>
      <c r="G105" s="14">
        <f t="shared" si="23"/>
        <v>0</v>
      </c>
      <c r="H105" s="15">
        <f t="shared" si="24"/>
        <v>0</v>
      </c>
      <c r="I105" s="15"/>
      <c r="J105" s="15"/>
    </row>
    <row r="106" spans="1:10" x14ac:dyDescent="0.25">
      <c r="A106" s="24"/>
      <c r="B106" s="65">
        <f t="shared" si="25"/>
        <v>1</v>
      </c>
      <c r="C106" s="29"/>
      <c r="D106" s="13"/>
      <c r="E106" s="58"/>
      <c r="F106" s="14"/>
      <c r="G106" s="14">
        <f t="shared" si="23"/>
        <v>0</v>
      </c>
      <c r="H106" s="15">
        <f t="shared" si="24"/>
        <v>0</v>
      </c>
      <c r="I106" s="15"/>
      <c r="J106" s="15"/>
    </row>
    <row r="107" spans="1:10" x14ac:dyDescent="0.25">
      <c r="A107" s="24"/>
      <c r="B107" s="65">
        <f t="shared" si="26"/>
        <v>2</v>
      </c>
      <c r="C107" s="29"/>
      <c r="D107" s="13"/>
      <c r="E107" s="58"/>
      <c r="F107" s="14"/>
      <c r="G107" s="14">
        <f t="shared" si="23"/>
        <v>0</v>
      </c>
      <c r="H107" s="15">
        <f t="shared" si="24"/>
        <v>0</v>
      </c>
      <c r="I107" s="15"/>
      <c r="J107" s="15"/>
    </row>
    <row r="108" spans="1:10" x14ac:dyDescent="0.25">
      <c r="A108" s="24"/>
      <c r="B108" s="65" t="str">
        <f t="shared" ref="B108" si="77">IF($B$12&gt;0,$B$12,0)</f>
        <v>3</v>
      </c>
      <c r="C108" s="29"/>
      <c r="D108" s="13"/>
      <c r="E108" s="58"/>
      <c r="F108" s="14"/>
      <c r="G108" s="14">
        <f t="shared" si="23"/>
        <v>0</v>
      </c>
      <c r="H108" s="15">
        <f t="shared" si="24"/>
        <v>0</v>
      </c>
      <c r="I108" s="15"/>
      <c r="J108" s="15"/>
    </row>
    <row r="109" spans="1:10" x14ac:dyDescent="0.25">
      <c r="A109" s="24"/>
      <c r="B109" s="65">
        <f t="shared" ref="B109" si="78">IF($B$13&gt;0,$B$13,0)</f>
        <v>4</v>
      </c>
      <c r="C109" s="29"/>
      <c r="D109" s="13"/>
      <c r="E109" s="58"/>
      <c r="F109" s="14"/>
      <c r="G109" s="14">
        <f t="shared" si="23"/>
        <v>0</v>
      </c>
      <c r="H109" s="15">
        <f t="shared" si="24"/>
        <v>0</v>
      </c>
      <c r="I109" s="15"/>
      <c r="J109" s="15"/>
    </row>
    <row r="110" spans="1:10" x14ac:dyDescent="0.25">
      <c r="A110" s="24"/>
      <c r="B110" s="65">
        <f t="shared" ref="B110" si="79">IF($B$14&gt;0,$B$14,0)</f>
        <v>5</v>
      </c>
      <c r="C110" s="29"/>
      <c r="D110" s="13"/>
      <c r="E110" s="58"/>
      <c r="F110" s="14"/>
      <c r="G110" s="14">
        <f t="shared" si="23"/>
        <v>0</v>
      </c>
      <c r="H110" s="15">
        <f t="shared" si="24"/>
        <v>0</v>
      </c>
      <c r="I110" s="15"/>
      <c r="J110" s="15"/>
    </row>
    <row r="111" spans="1:10" x14ac:dyDescent="0.25">
      <c r="A111" s="24"/>
      <c r="B111" s="65">
        <f t="shared" si="30"/>
        <v>6</v>
      </c>
      <c r="C111" s="29"/>
      <c r="D111" s="13"/>
      <c r="E111" s="58"/>
      <c r="F111" s="14"/>
      <c r="G111" s="14">
        <f t="shared" si="23"/>
        <v>0</v>
      </c>
      <c r="H111" s="15">
        <f t="shared" si="24"/>
        <v>0</v>
      </c>
      <c r="I111" s="15"/>
      <c r="J111" s="15"/>
    </row>
    <row r="112" spans="1:10" x14ac:dyDescent="0.25">
      <c r="A112" s="24"/>
      <c r="B112" s="66">
        <f t="shared" ref="B112" si="80">IF($B$16&gt;0,$B$16,0)</f>
        <v>7</v>
      </c>
      <c r="C112" s="29"/>
      <c r="D112" s="13">
        <f t="shared" ref="D112" si="81">SUM(C105:C112)</f>
        <v>0</v>
      </c>
      <c r="E112" s="58"/>
      <c r="F112" s="14"/>
      <c r="G112" s="14">
        <f t="shared" si="23"/>
        <v>0</v>
      </c>
      <c r="H112" s="15">
        <f t="shared" si="24"/>
        <v>0</v>
      </c>
      <c r="I112" s="15">
        <f t="shared" ref="I112" si="82">IF(D112&gt;(32*(8-(COUNTBLANK(C105:C112)))+2),((C105+C106+C107+C108+C109+C110+C111+C112)-(32*(8-(COUNTBLANK(C105:C112)))+2))*$I$6,0)</f>
        <v>0</v>
      </c>
      <c r="J112" s="15">
        <f t="shared" ref="J112" si="83">IF(SUM(H105:H112)&gt;I112,SUM(H105:H112),I112)</f>
        <v>0</v>
      </c>
    </row>
    <row r="113" spans="1:10" x14ac:dyDescent="0.25">
      <c r="A113" s="24">
        <f>'[1]Grades TK-3'!A23</f>
        <v>43944</v>
      </c>
      <c r="B113" s="64" t="str">
        <f t="shared" si="2"/>
        <v>0</v>
      </c>
      <c r="C113" s="29"/>
      <c r="D113" s="13"/>
      <c r="E113" s="58"/>
      <c r="F113" s="14"/>
      <c r="G113" s="14">
        <f t="shared" ref="G113:G128" si="84">IF(C113&gt;$C$6,(C113-$C$6)*$G$6,0)</f>
        <v>0</v>
      </c>
      <c r="H113" s="15">
        <f t="shared" ref="H113:H128" si="85">G113</f>
        <v>0</v>
      </c>
      <c r="I113" s="15"/>
      <c r="J113" s="15"/>
    </row>
    <row r="114" spans="1:10" x14ac:dyDescent="0.25">
      <c r="A114" s="24"/>
      <c r="B114" s="65">
        <f t="shared" ref="B114:B122" si="86">IF($B$10&gt;0,$B$10,0)</f>
        <v>1</v>
      </c>
      <c r="C114" s="29"/>
      <c r="D114" s="13"/>
      <c r="E114" s="58"/>
      <c r="F114" s="14"/>
      <c r="G114" s="14">
        <f t="shared" si="84"/>
        <v>0</v>
      </c>
      <c r="H114" s="15">
        <f t="shared" si="85"/>
        <v>0</v>
      </c>
      <c r="I114" s="15"/>
      <c r="J114" s="15"/>
    </row>
    <row r="115" spans="1:10" x14ac:dyDescent="0.25">
      <c r="A115" s="24"/>
      <c r="B115" s="65">
        <f t="shared" ref="B115:B123" si="87">IF($B$11&gt;0,$B$11,0)</f>
        <v>2</v>
      </c>
      <c r="C115" s="29"/>
      <c r="D115" s="13"/>
      <c r="E115" s="58"/>
      <c r="F115" s="14"/>
      <c r="G115" s="14">
        <f t="shared" si="84"/>
        <v>0</v>
      </c>
      <c r="H115" s="15">
        <f t="shared" si="85"/>
        <v>0</v>
      </c>
      <c r="I115" s="15"/>
      <c r="J115" s="15"/>
    </row>
    <row r="116" spans="1:10" x14ac:dyDescent="0.25">
      <c r="A116" s="24"/>
      <c r="B116" s="65" t="str">
        <f t="shared" ref="B116" si="88">IF($B$12&gt;0,$B$12,0)</f>
        <v>3</v>
      </c>
      <c r="C116" s="29"/>
      <c r="D116" s="13"/>
      <c r="E116" s="58"/>
      <c r="F116" s="14"/>
      <c r="G116" s="14">
        <f t="shared" si="84"/>
        <v>0</v>
      </c>
      <c r="H116" s="15">
        <f t="shared" si="85"/>
        <v>0</v>
      </c>
      <c r="I116" s="15"/>
      <c r="J116" s="15"/>
    </row>
    <row r="117" spans="1:10" x14ac:dyDescent="0.25">
      <c r="A117" s="24"/>
      <c r="B117" s="65">
        <f t="shared" ref="B117" si="89">IF($B$13&gt;0,$B$13,0)</f>
        <v>4</v>
      </c>
      <c r="C117" s="29"/>
      <c r="D117" s="13"/>
      <c r="E117" s="58"/>
      <c r="F117" s="14"/>
      <c r="G117" s="14">
        <f t="shared" si="84"/>
        <v>0</v>
      </c>
      <c r="H117" s="15">
        <f t="shared" si="85"/>
        <v>0</v>
      </c>
      <c r="I117" s="15"/>
      <c r="J117" s="15"/>
    </row>
    <row r="118" spans="1:10" x14ac:dyDescent="0.25">
      <c r="A118" s="24"/>
      <c r="B118" s="65">
        <f t="shared" ref="B118" si="90">IF($B$14&gt;0,$B$14,0)</f>
        <v>5</v>
      </c>
      <c r="C118" s="29"/>
      <c r="D118" s="13"/>
      <c r="E118" s="58"/>
      <c r="F118" s="14"/>
      <c r="G118" s="14">
        <f t="shared" si="84"/>
        <v>0</v>
      </c>
      <c r="H118" s="15">
        <f t="shared" si="85"/>
        <v>0</v>
      </c>
      <c r="I118" s="15"/>
      <c r="J118" s="15"/>
    </row>
    <row r="119" spans="1:10" x14ac:dyDescent="0.25">
      <c r="A119" s="24"/>
      <c r="B119" s="65">
        <f t="shared" ref="B119:B127" si="91">IF($B$15&gt;0,$B$15,0)</f>
        <v>6</v>
      </c>
      <c r="C119" s="29"/>
      <c r="D119" s="13"/>
      <c r="E119" s="58"/>
      <c r="F119" s="14"/>
      <c r="G119" s="14">
        <f t="shared" si="84"/>
        <v>0</v>
      </c>
      <c r="H119" s="15">
        <f t="shared" si="85"/>
        <v>0</v>
      </c>
      <c r="I119" s="15"/>
      <c r="J119" s="15"/>
    </row>
    <row r="120" spans="1:10" x14ac:dyDescent="0.25">
      <c r="A120" s="24"/>
      <c r="B120" s="66">
        <f t="shared" ref="B120" si="92">IF($B$16&gt;0,$B$16,0)</f>
        <v>7</v>
      </c>
      <c r="C120" s="29"/>
      <c r="D120" s="13">
        <f t="shared" ref="D120" si="93">SUM(C113:C120)</f>
        <v>0</v>
      </c>
      <c r="E120" s="58"/>
      <c r="F120" s="14"/>
      <c r="G120" s="14">
        <f t="shared" si="84"/>
        <v>0</v>
      </c>
      <c r="H120" s="15">
        <f t="shared" si="85"/>
        <v>0</v>
      </c>
      <c r="I120" s="15">
        <f t="shared" ref="I120" si="94">IF(D120&gt;(32*(8-(COUNTBLANK(C113:C120)))+2),((C113+C114+C115+C116+C117+C118+C119+C120)-(32*(8-(COUNTBLANK(C113:C120)))+2))*$I$6,0)</f>
        <v>0</v>
      </c>
      <c r="J120" s="15">
        <f t="shared" ref="J120" si="95">IF(SUM(H113:H120)&gt;I120,SUM(H113:H120),I120)</f>
        <v>0</v>
      </c>
    </row>
    <row r="121" spans="1:10" x14ac:dyDescent="0.25">
      <c r="A121" s="24">
        <f>'[1]Grades TK-3'!A24</f>
        <v>43945</v>
      </c>
      <c r="B121" s="64" t="str">
        <f t="shared" si="2"/>
        <v>0</v>
      </c>
      <c r="C121" s="29"/>
      <c r="D121" s="13"/>
      <c r="E121" s="58"/>
      <c r="F121" s="14"/>
      <c r="G121" s="14">
        <f t="shared" si="84"/>
        <v>0</v>
      </c>
      <c r="H121" s="15">
        <f t="shared" si="85"/>
        <v>0</v>
      </c>
      <c r="I121" s="15"/>
      <c r="J121" s="15"/>
    </row>
    <row r="122" spans="1:10" x14ac:dyDescent="0.25">
      <c r="A122" s="24"/>
      <c r="B122" s="65">
        <f t="shared" si="86"/>
        <v>1</v>
      </c>
      <c r="C122" s="29"/>
      <c r="D122" s="13"/>
      <c r="E122" s="58"/>
      <c r="F122" s="14"/>
      <c r="G122" s="14">
        <f t="shared" si="84"/>
        <v>0</v>
      </c>
      <c r="H122" s="15">
        <f t="shared" si="85"/>
        <v>0</v>
      </c>
      <c r="I122" s="15"/>
      <c r="J122" s="15"/>
    </row>
    <row r="123" spans="1:10" x14ac:dyDescent="0.25">
      <c r="A123" s="24"/>
      <c r="B123" s="65">
        <f t="shared" si="87"/>
        <v>2</v>
      </c>
      <c r="C123" s="29"/>
      <c r="D123" s="13"/>
      <c r="E123" s="58"/>
      <c r="F123" s="14"/>
      <c r="G123" s="14">
        <f t="shared" si="84"/>
        <v>0</v>
      </c>
      <c r="H123" s="15">
        <f t="shared" si="85"/>
        <v>0</v>
      </c>
      <c r="I123" s="15"/>
      <c r="J123" s="15"/>
    </row>
    <row r="124" spans="1:10" x14ac:dyDescent="0.25">
      <c r="A124" s="24"/>
      <c r="B124" s="65" t="str">
        <f t="shared" ref="B124" si="96">IF($B$12&gt;0,$B$12,0)</f>
        <v>3</v>
      </c>
      <c r="C124" s="29"/>
      <c r="D124" s="13"/>
      <c r="E124" s="58"/>
      <c r="F124" s="14"/>
      <c r="G124" s="14">
        <f t="shared" si="84"/>
        <v>0</v>
      </c>
      <c r="H124" s="15">
        <f t="shared" si="85"/>
        <v>0</v>
      </c>
      <c r="I124" s="15"/>
      <c r="J124" s="15"/>
    </row>
    <row r="125" spans="1:10" x14ac:dyDescent="0.25">
      <c r="A125" s="24"/>
      <c r="B125" s="65">
        <f t="shared" ref="B125" si="97">IF($B$13&gt;0,$B$13,0)</f>
        <v>4</v>
      </c>
      <c r="C125" s="29"/>
      <c r="D125" s="13"/>
      <c r="E125" s="58"/>
      <c r="F125" s="14"/>
      <c r="G125" s="14">
        <f t="shared" si="84"/>
        <v>0</v>
      </c>
      <c r="H125" s="15">
        <f t="shared" si="85"/>
        <v>0</v>
      </c>
      <c r="I125" s="15"/>
      <c r="J125" s="15"/>
    </row>
    <row r="126" spans="1:10" x14ac:dyDescent="0.25">
      <c r="A126" s="24"/>
      <c r="B126" s="65">
        <f t="shared" ref="B126" si="98">IF($B$14&gt;0,$B$14,0)</f>
        <v>5</v>
      </c>
      <c r="C126" s="29"/>
      <c r="D126" s="13"/>
      <c r="E126" s="58"/>
      <c r="F126" s="14"/>
      <c r="G126" s="14">
        <f t="shared" si="84"/>
        <v>0</v>
      </c>
      <c r="H126" s="15">
        <f t="shared" si="85"/>
        <v>0</v>
      </c>
      <c r="I126" s="15"/>
      <c r="J126" s="15"/>
    </row>
    <row r="127" spans="1:10" x14ac:dyDescent="0.25">
      <c r="A127" s="24"/>
      <c r="B127" s="65">
        <f t="shared" si="91"/>
        <v>6</v>
      </c>
      <c r="C127" s="29"/>
      <c r="D127" s="13"/>
      <c r="E127" s="58"/>
      <c r="F127" s="14"/>
      <c r="G127" s="14">
        <f t="shared" si="84"/>
        <v>0</v>
      </c>
      <c r="H127" s="15">
        <f t="shared" si="85"/>
        <v>0</v>
      </c>
      <c r="I127" s="15"/>
      <c r="J127" s="15"/>
    </row>
    <row r="128" spans="1:10" x14ac:dyDescent="0.25">
      <c r="A128" s="24"/>
      <c r="B128" s="66">
        <f t="shared" ref="B128" si="99">IF($B$16&gt;0,$B$16,0)</f>
        <v>7</v>
      </c>
      <c r="C128" s="29"/>
      <c r="D128" s="13">
        <f t="shared" ref="D128" si="100">SUM(C121:C128)</f>
        <v>0</v>
      </c>
      <c r="E128" s="58"/>
      <c r="F128" s="14"/>
      <c r="G128" s="14">
        <f t="shared" si="84"/>
        <v>0</v>
      </c>
      <c r="H128" s="15">
        <f t="shared" si="85"/>
        <v>0</v>
      </c>
      <c r="I128" s="15">
        <f t="shared" ref="I128" si="101">IF(D128&gt;(32*(8-(COUNTBLANK(C121:C128)))+2),((C121+C122+C123+C124+C125+C126+C127+C128)-(32*(8-(COUNTBLANK(C121:C128)))+2))*$I$6,0)</f>
        <v>0</v>
      </c>
      <c r="J128" s="15">
        <f t="shared" ref="J128" si="102">IF(SUM(H121:H128)&gt;I128,SUM(H121:H128),I128)</f>
        <v>0</v>
      </c>
    </row>
    <row r="129" spans="1:10" ht="18.75" x14ac:dyDescent="0.3">
      <c r="A129" s="18" t="s">
        <v>1</v>
      </c>
      <c r="B129" s="63"/>
      <c r="C129" s="19"/>
      <c r="D129" s="20"/>
      <c r="E129" s="20"/>
      <c r="F129" s="31"/>
      <c r="G129" s="21"/>
      <c r="H129" s="22"/>
      <c r="I129" s="22"/>
      <c r="J129" s="23">
        <f>SUM(J9:J128)</f>
        <v>0</v>
      </c>
    </row>
    <row r="130" spans="1:10" x14ac:dyDescent="0.25">
      <c r="A130" s="1" t="str">
        <f>'[1]Grades TK-3'!A26</f>
        <v>Subtotal - March</v>
      </c>
      <c r="B130" s="1"/>
      <c r="C130" s="1"/>
      <c r="D130" s="1"/>
      <c r="E130" s="1"/>
      <c r="F130" s="1"/>
      <c r="G130" s="1"/>
      <c r="H130" s="1"/>
      <c r="I130" s="1"/>
      <c r="J130" s="15">
        <f>SUM(J9:J24)</f>
        <v>0</v>
      </c>
    </row>
    <row r="131" spans="1:10" x14ac:dyDescent="0.25">
      <c r="A131" s="1" t="str">
        <f>'[1]Grades TK-3'!27:27</f>
        <v xml:space="preserve">Subtotal - April </v>
      </c>
      <c r="B131" s="1"/>
      <c r="C131" s="1"/>
      <c r="D131" s="1"/>
      <c r="E131" s="1"/>
      <c r="F131" s="1"/>
      <c r="G131" s="1"/>
      <c r="H131" s="1"/>
      <c r="I131" s="1"/>
      <c r="J131" s="15">
        <f>SUM(J25:J128)</f>
        <v>0</v>
      </c>
    </row>
    <row r="132" spans="1:10" ht="15.75" thickBot="1" x14ac:dyDescent="0.3">
      <c r="A132" s="54" t="s">
        <v>19</v>
      </c>
      <c r="B132" s="54"/>
      <c r="C132" s="54"/>
      <c r="D132" s="54"/>
      <c r="E132" s="54"/>
      <c r="F132" s="54"/>
      <c r="G132" s="54"/>
      <c r="H132" s="54"/>
      <c r="I132" s="54"/>
      <c r="J132" s="59">
        <f>J131+J130</f>
        <v>0</v>
      </c>
    </row>
    <row r="133" spans="1:10" ht="8.1" customHeight="1" thickTop="1" x14ac:dyDescent="0.25">
      <c r="A133" s="16"/>
      <c r="B133" s="1"/>
      <c r="C133" s="1"/>
      <c r="D133" s="1"/>
      <c r="E133" s="1"/>
      <c r="F133" s="1"/>
      <c r="G133" s="1"/>
      <c r="H133" s="1"/>
      <c r="I133" s="1"/>
      <c r="J133" s="1"/>
    </row>
    <row r="134" spans="1:10" x14ac:dyDescent="0.25">
      <c r="A134" s="55" t="s">
        <v>15</v>
      </c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8.1" customHeight="1" x14ac:dyDescent="0.25">
      <c r="A135" s="16"/>
      <c r="B135" s="1"/>
      <c r="C135" s="1"/>
      <c r="D135" s="1"/>
      <c r="E135" s="1"/>
      <c r="F135" s="1"/>
      <c r="G135" s="1"/>
      <c r="H135" s="1"/>
      <c r="I135" s="1"/>
      <c r="J135" s="1"/>
    </row>
    <row r="136" spans="1:10" x14ac:dyDescent="0.25">
      <c r="A136" s="56" t="s">
        <v>17</v>
      </c>
      <c r="B136" s="1"/>
      <c r="C136" s="1"/>
      <c r="D136" s="1"/>
      <c r="E136" s="1"/>
      <c r="F136" s="1"/>
      <c r="G136" s="1"/>
      <c r="H136" s="1"/>
      <c r="I136" s="1"/>
      <c r="J136" s="1"/>
    </row>
    <row r="137" spans="1:10" x14ac:dyDescent="0.25">
      <c r="A137" s="57" t="s">
        <v>18</v>
      </c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9.9499999999999993" customHeight="1" x14ac:dyDescent="0.25">
      <c r="A138" s="33"/>
      <c r="B138" s="33"/>
      <c r="D138" s="33"/>
      <c r="E138" s="33"/>
    </row>
    <row r="139" spans="1:10" x14ac:dyDescent="0.25">
      <c r="C139" s="36"/>
      <c r="E139" s="32"/>
    </row>
    <row r="140" spans="1:10" x14ac:dyDescent="0.25">
      <c r="A140" s="42" t="s">
        <v>10</v>
      </c>
      <c r="B140" s="43"/>
      <c r="C140" s="44"/>
      <c r="D140" s="44"/>
      <c r="E140" s="32"/>
      <c r="G140" s="45" t="s">
        <v>0</v>
      </c>
      <c r="H140" s="45"/>
    </row>
    <row r="141" spans="1:10" ht="9.9499999999999993" customHeight="1" x14ac:dyDescent="0.25">
      <c r="A141" s="33"/>
      <c r="B141" s="33"/>
      <c r="D141" s="33"/>
      <c r="E141" s="32"/>
    </row>
    <row r="142" spans="1:10" x14ac:dyDescent="0.25">
      <c r="A142" s="46"/>
      <c r="B142" s="47"/>
      <c r="C142" s="48"/>
      <c r="D142" s="49"/>
      <c r="E142" s="32"/>
    </row>
    <row r="143" spans="1:10" ht="17.25" x14ac:dyDescent="0.25">
      <c r="A143" s="42" t="s">
        <v>24</v>
      </c>
      <c r="B143" s="60"/>
      <c r="C143" s="60"/>
      <c r="D143" s="50"/>
      <c r="E143" s="32"/>
      <c r="G143" s="45" t="s">
        <v>0</v>
      </c>
      <c r="H143" s="45"/>
    </row>
    <row r="144" spans="1:10" x14ac:dyDescent="0.25">
      <c r="A144" s="51"/>
      <c r="B144" s="52"/>
      <c r="C144" s="53"/>
      <c r="D144" s="53"/>
      <c r="E144" s="32"/>
      <c r="G144" s="32"/>
      <c r="H144" s="32"/>
    </row>
    <row r="145" spans="1:6" ht="9.9499999999999993" customHeight="1" x14ac:dyDescent="0.25">
      <c r="A145" s="33"/>
      <c r="B145" s="33"/>
      <c r="D145" s="33"/>
      <c r="E145" s="33"/>
    </row>
    <row r="146" spans="1:6" x14ac:dyDescent="0.25">
      <c r="A146" s="33" t="s">
        <v>16</v>
      </c>
      <c r="B146" s="33"/>
      <c r="D146" s="33"/>
      <c r="E146" s="33"/>
    </row>
    <row r="147" spans="1:6" ht="18.75" x14ac:dyDescent="0.3">
      <c r="A147" s="69" t="s">
        <v>22</v>
      </c>
      <c r="B147" s="69"/>
      <c r="C147" s="69"/>
      <c r="D147" s="69"/>
      <c r="E147" s="69"/>
      <c r="F147" s="69"/>
    </row>
  </sheetData>
  <sheetProtection algorithmName="SHA-512" hashValue="zCz1W/Cp+RfVhAA0X70HRSGMh9k/KWv+PDDp1SgKQI8lTVlu3y7jEwHb4nHfW7FKvmXX033McPF9q7VTGwnivw==" saltValue="ubTO4Ox25wVJ2h16znd8pg==" spinCount="100000" sheet="1" objects="1" scenarios="1"/>
  <mergeCells count="6">
    <mergeCell ref="A147:F147"/>
    <mergeCell ref="A1:J1"/>
    <mergeCell ref="A2:J2"/>
    <mergeCell ref="C5:D5"/>
    <mergeCell ref="H5:J5"/>
    <mergeCell ref="E7:E8"/>
  </mergeCells>
  <printOptions horizontalCentered="1"/>
  <pageMargins left="0.25" right="0.25" top="0.5" bottom="0.5" header="0.25" footer="0.25"/>
  <pageSetup scale="99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Not 1 FTE</vt:lpstr>
      <vt:lpstr>'Grades 9-12 Not 1 FTE'!Print_Titles</vt:lpstr>
    </vt:vector>
  </TitlesOfParts>
  <Company>Natomas Unified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NUSD</dc:creator>
  <cp:lastModifiedBy>Shawna Brown</cp:lastModifiedBy>
  <cp:lastPrinted>2015-08-18T18:18:45Z</cp:lastPrinted>
  <dcterms:created xsi:type="dcterms:W3CDTF">2011-10-05T15:32:21Z</dcterms:created>
  <dcterms:modified xsi:type="dcterms:W3CDTF">2019-07-19T17:31:29Z</dcterms:modified>
</cp:coreProperties>
</file>