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y\"/>
    </mc:Choice>
  </mc:AlternateContent>
  <bookViews>
    <workbookView xWindow="0" yWindow="0" windowWidth="20460" windowHeight="7335"/>
  </bookViews>
  <sheets>
    <sheet name="Grades 9-12 Not 1 FTE" sheetId="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" i="1" l="1"/>
  <c r="A162" i="1"/>
  <c r="I160" i="1"/>
  <c r="G160" i="1"/>
  <c r="H160" i="1" s="1"/>
  <c r="D160" i="1"/>
  <c r="B160" i="1"/>
  <c r="G159" i="1"/>
  <c r="H159" i="1" s="1"/>
  <c r="B159" i="1"/>
  <c r="H158" i="1"/>
  <c r="G158" i="1"/>
  <c r="B158" i="1"/>
  <c r="H157" i="1"/>
  <c r="G157" i="1"/>
  <c r="B157" i="1"/>
  <c r="G156" i="1"/>
  <c r="H156" i="1" s="1"/>
  <c r="B156" i="1"/>
  <c r="G155" i="1"/>
  <c r="H155" i="1" s="1"/>
  <c r="B155" i="1"/>
  <c r="H154" i="1"/>
  <c r="G154" i="1"/>
  <c r="B154" i="1"/>
  <c r="G153" i="1"/>
  <c r="H153" i="1" s="1"/>
  <c r="B153" i="1"/>
  <c r="A153" i="1"/>
  <c r="G152" i="1"/>
  <c r="H152" i="1" s="1"/>
  <c r="D152" i="1"/>
  <c r="I152" i="1" s="1"/>
  <c r="B152" i="1"/>
  <c r="H151" i="1"/>
  <c r="G151" i="1"/>
  <c r="B151" i="1"/>
  <c r="H150" i="1"/>
  <c r="G150" i="1"/>
  <c r="B150" i="1"/>
  <c r="G149" i="1"/>
  <c r="H149" i="1" s="1"/>
  <c r="B149" i="1"/>
  <c r="G148" i="1"/>
  <c r="H148" i="1" s="1"/>
  <c r="B148" i="1"/>
  <c r="G147" i="1"/>
  <c r="H147" i="1" s="1"/>
  <c r="B147" i="1"/>
  <c r="H146" i="1"/>
  <c r="G146" i="1"/>
  <c r="B146" i="1"/>
  <c r="G145" i="1"/>
  <c r="H145" i="1" s="1"/>
  <c r="B145" i="1"/>
  <c r="A145" i="1"/>
  <c r="I144" i="1"/>
  <c r="H144" i="1"/>
  <c r="G144" i="1"/>
  <c r="D144" i="1"/>
  <c r="B144" i="1"/>
  <c r="G143" i="1"/>
  <c r="H143" i="1" s="1"/>
  <c r="B143" i="1"/>
  <c r="H142" i="1"/>
  <c r="G142" i="1"/>
  <c r="B142" i="1"/>
  <c r="G141" i="1"/>
  <c r="H141" i="1" s="1"/>
  <c r="B141" i="1"/>
  <c r="G140" i="1"/>
  <c r="H140" i="1" s="1"/>
  <c r="B140" i="1"/>
  <c r="H139" i="1"/>
  <c r="G139" i="1"/>
  <c r="B139" i="1"/>
  <c r="H138" i="1"/>
  <c r="G138" i="1"/>
  <c r="B138" i="1"/>
  <c r="G137" i="1"/>
  <c r="H137" i="1" s="1"/>
  <c r="B137" i="1"/>
  <c r="A137" i="1"/>
  <c r="G136" i="1"/>
  <c r="H136" i="1" s="1"/>
  <c r="D136" i="1"/>
  <c r="I136" i="1" s="1"/>
  <c r="B136" i="1"/>
  <c r="H135" i="1"/>
  <c r="G135" i="1"/>
  <c r="B135" i="1"/>
  <c r="H134" i="1"/>
  <c r="G134" i="1"/>
  <c r="B134" i="1"/>
  <c r="G133" i="1"/>
  <c r="H133" i="1" s="1"/>
  <c r="B133" i="1"/>
  <c r="G132" i="1"/>
  <c r="H132" i="1" s="1"/>
  <c r="B132" i="1"/>
  <c r="G131" i="1"/>
  <c r="H131" i="1" s="1"/>
  <c r="B131" i="1"/>
  <c r="H130" i="1"/>
  <c r="G130" i="1"/>
  <c r="B130" i="1"/>
  <c r="G129" i="1"/>
  <c r="H129" i="1" s="1"/>
  <c r="B129" i="1"/>
  <c r="A129" i="1"/>
  <c r="I128" i="1"/>
  <c r="H128" i="1"/>
  <c r="G128" i="1"/>
  <c r="D128" i="1"/>
  <c r="B128" i="1"/>
  <c r="G127" i="1"/>
  <c r="H127" i="1" s="1"/>
  <c r="B127" i="1"/>
  <c r="H126" i="1"/>
  <c r="G126" i="1"/>
  <c r="B126" i="1"/>
  <c r="G125" i="1"/>
  <c r="H125" i="1" s="1"/>
  <c r="B125" i="1"/>
  <c r="G124" i="1"/>
  <c r="H124" i="1" s="1"/>
  <c r="B124" i="1"/>
  <c r="H123" i="1"/>
  <c r="G123" i="1"/>
  <c r="B123" i="1"/>
  <c r="H122" i="1"/>
  <c r="G122" i="1"/>
  <c r="B122" i="1"/>
  <c r="G121" i="1"/>
  <c r="H121" i="1" s="1"/>
  <c r="B121" i="1"/>
  <c r="A121" i="1"/>
  <c r="G120" i="1"/>
  <c r="H120" i="1" s="1"/>
  <c r="D120" i="1"/>
  <c r="I120" i="1" s="1"/>
  <c r="B120" i="1"/>
  <c r="H119" i="1"/>
  <c r="G119" i="1"/>
  <c r="B119" i="1"/>
  <c r="H118" i="1"/>
  <c r="G118" i="1"/>
  <c r="B118" i="1"/>
  <c r="G117" i="1"/>
  <c r="H117" i="1" s="1"/>
  <c r="B117" i="1"/>
  <c r="G116" i="1"/>
  <c r="H116" i="1" s="1"/>
  <c r="B116" i="1"/>
  <c r="G115" i="1"/>
  <c r="H115" i="1" s="1"/>
  <c r="B115" i="1"/>
  <c r="H114" i="1"/>
  <c r="G114" i="1"/>
  <c r="B114" i="1"/>
  <c r="G113" i="1"/>
  <c r="H113" i="1" s="1"/>
  <c r="B113" i="1"/>
  <c r="A113" i="1"/>
  <c r="I112" i="1"/>
  <c r="H112" i="1"/>
  <c r="G112" i="1"/>
  <c r="D112" i="1"/>
  <c r="B112" i="1"/>
  <c r="G111" i="1"/>
  <c r="H111" i="1" s="1"/>
  <c r="B111" i="1"/>
  <c r="H110" i="1"/>
  <c r="G110" i="1"/>
  <c r="B110" i="1"/>
  <c r="G109" i="1"/>
  <c r="H109" i="1" s="1"/>
  <c r="B109" i="1"/>
  <c r="G108" i="1"/>
  <c r="H108" i="1" s="1"/>
  <c r="B108" i="1"/>
  <c r="H107" i="1"/>
  <c r="G107" i="1"/>
  <c r="B107" i="1"/>
  <c r="H106" i="1"/>
  <c r="G106" i="1"/>
  <c r="B106" i="1"/>
  <c r="G105" i="1"/>
  <c r="H105" i="1" s="1"/>
  <c r="B105" i="1"/>
  <c r="A105" i="1"/>
  <c r="G104" i="1"/>
  <c r="H104" i="1" s="1"/>
  <c r="D104" i="1"/>
  <c r="I104" i="1" s="1"/>
  <c r="B104" i="1"/>
  <c r="H103" i="1"/>
  <c r="G103" i="1"/>
  <c r="B103" i="1"/>
  <c r="H102" i="1"/>
  <c r="G102" i="1"/>
  <c r="B102" i="1"/>
  <c r="G101" i="1"/>
  <c r="H101" i="1" s="1"/>
  <c r="B101" i="1"/>
  <c r="G100" i="1"/>
  <c r="H100" i="1" s="1"/>
  <c r="B100" i="1"/>
  <c r="G99" i="1"/>
  <c r="H99" i="1" s="1"/>
  <c r="B99" i="1"/>
  <c r="H98" i="1"/>
  <c r="G98" i="1"/>
  <c r="B98" i="1"/>
  <c r="G97" i="1"/>
  <c r="H97" i="1" s="1"/>
  <c r="B97" i="1"/>
  <c r="A97" i="1"/>
  <c r="I96" i="1"/>
  <c r="H96" i="1"/>
  <c r="G96" i="1"/>
  <c r="D96" i="1"/>
  <c r="B96" i="1"/>
  <c r="G95" i="1"/>
  <c r="H95" i="1" s="1"/>
  <c r="B95" i="1"/>
  <c r="H94" i="1"/>
  <c r="G94" i="1"/>
  <c r="B94" i="1"/>
  <c r="G93" i="1"/>
  <c r="H93" i="1" s="1"/>
  <c r="B93" i="1"/>
  <c r="G92" i="1"/>
  <c r="H92" i="1" s="1"/>
  <c r="B92" i="1"/>
  <c r="H91" i="1"/>
  <c r="G91" i="1"/>
  <c r="B91" i="1"/>
  <c r="H90" i="1"/>
  <c r="G90" i="1"/>
  <c r="B90" i="1"/>
  <c r="G89" i="1"/>
  <c r="H89" i="1" s="1"/>
  <c r="B89" i="1"/>
  <c r="A89" i="1"/>
  <c r="G88" i="1"/>
  <c r="H88" i="1" s="1"/>
  <c r="D88" i="1"/>
  <c r="I88" i="1" s="1"/>
  <c r="B88" i="1"/>
  <c r="H87" i="1"/>
  <c r="G87" i="1"/>
  <c r="B87" i="1"/>
  <c r="H86" i="1"/>
  <c r="G86" i="1"/>
  <c r="B86" i="1"/>
  <c r="G85" i="1"/>
  <c r="H85" i="1" s="1"/>
  <c r="B85" i="1"/>
  <c r="G84" i="1"/>
  <c r="H84" i="1" s="1"/>
  <c r="B84" i="1"/>
  <c r="G83" i="1"/>
  <c r="H83" i="1" s="1"/>
  <c r="B83" i="1"/>
  <c r="H82" i="1"/>
  <c r="G82" i="1"/>
  <c r="B82" i="1"/>
  <c r="G81" i="1"/>
  <c r="H81" i="1" s="1"/>
  <c r="B81" i="1"/>
  <c r="A81" i="1"/>
  <c r="I80" i="1"/>
  <c r="H80" i="1"/>
  <c r="G80" i="1"/>
  <c r="D80" i="1"/>
  <c r="B80" i="1"/>
  <c r="G79" i="1"/>
  <c r="H79" i="1" s="1"/>
  <c r="B79" i="1"/>
  <c r="H78" i="1"/>
  <c r="G78" i="1"/>
  <c r="B78" i="1"/>
  <c r="G77" i="1"/>
  <c r="H77" i="1" s="1"/>
  <c r="B77" i="1"/>
  <c r="G76" i="1"/>
  <c r="H76" i="1" s="1"/>
  <c r="B76" i="1"/>
  <c r="H75" i="1"/>
  <c r="G75" i="1"/>
  <c r="B75" i="1"/>
  <c r="H74" i="1"/>
  <c r="G74" i="1"/>
  <c r="B74" i="1"/>
  <c r="G73" i="1"/>
  <c r="H73" i="1" s="1"/>
  <c r="B73" i="1"/>
  <c r="A73" i="1"/>
  <c r="G72" i="1"/>
  <c r="H72" i="1" s="1"/>
  <c r="D72" i="1"/>
  <c r="I72" i="1" s="1"/>
  <c r="B72" i="1"/>
  <c r="H71" i="1"/>
  <c r="G71" i="1"/>
  <c r="B71" i="1"/>
  <c r="H70" i="1"/>
  <c r="G70" i="1"/>
  <c r="B70" i="1"/>
  <c r="G69" i="1"/>
  <c r="H69" i="1" s="1"/>
  <c r="B69" i="1"/>
  <c r="G68" i="1"/>
  <c r="H68" i="1" s="1"/>
  <c r="B68" i="1"/>
  <c r="G67" i="1"/>
  <c r="H67" i="1" s="1"/>
  <c r="B67" i="1"/>
  <c r="H66" i="1"/>
  <c r="G66" i="1"/>
  <c r="B66" i="1"/>
  <c r="G65" i="1"/>
  <c r="H65" i="1" s="1"/>
  <c r="B65" i="1"/>
  <c r="A65" i="1"/>
  <c r="I64" i="1"/>
  <c r="H64" i="1"/>
  <c r="G64" i="1"/>
  <c r="D64" i="1"/>
  <c r="B64" i="1"/>
  <c r="G63" i="1"/>
  <c r="H63" i="1" s="1"/>
  <c r="B63" i="1"/>
  <c r="H62" i="1"/>
  <c r="G62" i="1"/>
  <c r="B62" i="1"/>
  <c r="G61" i="1"/>
  <c r="H61" i="1" s="1"/>
  <c r="B61" i="1"/>
  <c r="G60" i="1"/>
  <c r="H60" i="1" s="1"/>
  <c r="B60" i="1"/>
  <c r="H59" i="1"/>
  <c r="G59" i="1"/>
  <c r="B59" i="1"/>
  <c r="H58" i="1"/>
  <c r="G58" i="1"/>
  <c r="B58" i="1"/>
  <c r="G57" i="1"/>
  <c r="H57" i="1" s="1"/>
  <c r="B57" i="1"/>
  <c r="A57" i="1"/>
  <c r="G56" i="1"/>
  <c r="H56" i="1" s="1"/>
  <c r="D56" i="1"/>
  <c r="I56" i="1" s="1"/>
  <c r="B56" i="1"/>
  <c r="H55" i="1"/>
  <c r="G55" i="1"/>
  <c r="B55" i="1"/>
  <c r="H54" i="1"/>
  <c r="G54" i="1"/>
  <c r="B54" i="1"/>
  <c r="G53" i="1"/>
  <c r="H53" i="1" s="1"/>
  <c r="B53" i="1"/>
  <c r="G52" i="1"/>
  <c r="H52" i="1" s="1"/>
  <c r="B52" i="1"/>
  <c r="G51" i="1"/>
  <c r="H51" i="1" s="1"/>
  <c r="B51" i="1"/>
  <c r="H50" i="1"/>
  <c r="G50" i="1"/>
  <c r="B50" i="1"/>
  <c r="G49" i="1"/>
  <c r="H49" i="1" s="1"/>
  <c r="B49" i="1"/>
  <c r="A49" i="1"/>
  <c r="I48" i="1"/>
  <c r="H48" i="1"/>
  <c r="G48" i="1"/>
  <c r="D48" i="1"/>
  <c r="B48" i="1"/>
  <c r="G47" i="1"/>
  <c r="H47" i="1" s="1"/>
  <c r="B47" i="1"/>
  <c r="H46" i="1"/>
  <c r="G46" i="1"/>
  <c r="B46" i="1"/>
  <c r="G45" i="1"/>
  <c r="H45" i="1" s="1"/>
  <c r="B45" i="1"/>
  <c r="G44" i="1"/>
  <c r="H44" i="1" s="1"/>
  <c r="B44" i="1"/>
  <c r="H43" i="1"/>
  <c r="G43" i="1"/>
  <c r="B43" i="1"/>
  <c r="H42" i="1"/>
  <c r="G42" i="1"/>
  <c r="B42" i="1"/>
  <c r="G41" i="1"/>
  <c r="H41" i="1" s="1"/>
  <c r="B41" i="1"/>
  <c r="A41" i="1"/>
  <c r="G40" i="1"/>
  <c r="H40" i="1" s="1"/>
  <c r="D40" i="1"/>
  <c r="I40" i="1" s="1"/>
  <c r="B40" i="1"/>
  <c r="H39" i="1"/>
  <c r="G39" i="1"/>
  <c r="B39" i="1"/>
  <c r="H38" i="1"/>
  <c r="G38" i="1"/>
  <c r="B38" i="1"/>
  <c r="G37" i="1"/>
  <c r="H37" i="1" s="1"/>
  <c r="B37" i="1"/>
  <c r="G36" i="1"/>
  <c r="H36" i="1" s="1"/>
  <c r="B36" i="1"/>
  <c r="G35" i="1"/>
  <c r="H35" i="1" s="1"/>
  <c r="B35" i="1"/>
  <c r="H34" i="1"/>
  <c r="G34" i="1"/>
  <c r="B34" i="1"/>
  <c r="G33" i="1"/>
  <c r="H33" i="1" s="1"/>
  <c r="B33" i="1"/>
  <c r="A33" i="1"/>
  <c r="I32" i="1"/>
  <c r="H32" i="1"/>
  <c r="G32" i="1"/>
  <c r="D32" i="1"/>
  <c r="B32" i="1"/>
  <c r="G31" i="1"/>
  <c r="H31" i="1" s="1"/>
  <c r="B31" i="1"/>
  <c r="H30" i="1"/>
  <c r="G30" i="1"/>
  <c r="B30" i="1"/>
  <c r="G29" i="1"/>
  <c r="H29" i="1" s="1"/>
  <c r="B29" i="1"/>
  <c r="G28" i="1"/>
  <c r="H28" i="1" s="1"/>
  <c r="B28" i="1"/>
  <c r="H27" i="1"/>
  <c r="G27" i="1"/>
  <c r="B27" i="1"/>
  <c r="H26" i="1"/>
  <c r="G26" i="1"/>
  <c r="B26" i="1"/>
  <c r="G25" i="1"/>
  <c r="H25" i="1" s="1"/>
  <c r="B25" i="1"/>
  <c r="A25" i="1"/>
  <c r="G24" i="1"/>
  <c r="H24" i="1" s="1"/>
  <c r="D24" i="1"/>
  <c r="I24" i="1" s="1"/>
  <c r="B24" i="1"/>
  <c r="H23" i="1"/>
  <c r="G23" i="1"/>
  <c r="B23" i="1"/>
  <c r="H22" i="1"/>
  <c r="G22" i="1"/>
  <c r="B22" i="1"/>
  <c r="G21" i="1"/>
  <c r="H21" i="1" s="1"/>
  <c r="B21" i="1"/>
  <c r="G20" i="1"/>
  <c r="H20" i="1" s="1"/>
  <c r="B20" i="1"/>
  <c r="G19" i="1"/>
  <c r="H19" i="1" s="1"/>
  <c r="B19" i="1"/>
  <c r="H18" i="1"/>
  <c r="G18" i="1"/>
  <c r="B18" i="1"/>
  <c r="G17" i="1"/>
  <c r="H17" i="1" s="1"/>
  <c r="B17" i="1"/>
  <c r="A17" i="1"/>
  <c r="I16" i="1"/>
  <c r="H16" i="1"/>
  <c r="G16" i="1"/>
  <c r="D16" i="1"/>
  <c r="H15" i="1"/>
  <c r="G15" i="1"/>
  <c r="G14" i="1"/>
  <c r="H14" i="1" s="1"/>
  <c r="H13" i="1"/>
  <c r="G13" i="1"/>
  <c r="G12" i="1"/>
  <c r="H12" i="1" s="1"/>
  <c r="H11" i="1"/>
  <c r="G11" i="1"/>
  <c r="G10" i="1"/>
  <c r="H10" i="1" s="1"/>
  <c r="H9" i="1"/>
  <c r="G9" i="1"/>
  <c r="A9" i="1"/>
  <c r="A2" i="1"/>
  <c r="J112" i="1" l="1"/>
  <c r="J104" i="1"/>
  <c r="J160" i="1"/>
  <c r="J16" i="1"/>
  <c r="J48" i="1"/>
  <c r="J80" i="1"/>
  <c r="J136" i="1"/>
  <c r="J32" i="1"/>
  <c r="J56" i="1"/>
  <c r="J64" i="1"/>
  <c r="J96" i="1"/>
  <c r="J120" i="1"/>
  <c r="J128" i="1"/>
  <c r="J152" i="1"/>
  <c r="J40" i="1"/>
  <c r="J72" i="1"/>
  <c r="J144" i="1"/>
  <c r="J24" i="1"/>
  <c r="J88" i="1"/>
  <c r="J162" i="1" l="1"/>
  <c r="J161" i="1"/>
  <c r="J163" i="1"/>
  <c r="J164" i="1" s="1"/>
</calcChain>
</file>

<file path=xl/sharedStrings.xml><?xml version="1.0" encoding="utf-8"?>
<sst xmlns="http://schemas.openxmlformats.org/spreadsheetml/2006/main" count="30" uniqueCount="27">
  <si>
    <t>2019-20 CLASS SIZE OVERAGE CLAIM SHEET: 9 - 12 LESS THAN OR GREATER THAN FULL TIME (NOT 1 FTE)</t>
  </si>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</sst>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27th  - May 21st</v>
          </cell>
        </row>
        <row r="10">
          <cell r="A10">
            <v>43948</v>
          </cell>
        </row>
        <row r="11">
          <cell r="A11">
            <v>43949</v>
          </cell>
        </row>
        <row r="12">
          <cell r="A12">
            <v>43950</v>
          </cell>
        </row>
        <row r="13">
          <cell r="A13">
            <v>43951</v>
          </cell>
        </row>
        <row r="14">
          <cell r="A14">
            <v>43952</v>
          </cell>
        </row>
        <row r="15">
          <cell r="A15">
            <v>43955</v>
          </cell>
        </row>
        <row r="16">
          <cell r="A16">
            <v>43956</v>
          </cell>
        </row>
        <row r="17">
          <cell r="A17">
            <v>43957</v>
          </cell>
        </row>
        <row r="18">
          <cell r="A18">
            <v>43958</v>
          </cell>
        </row>
        <row r="19">
          <cell r="A19">
            <v>43959</v>
          </cell>
        </row>
        <row r="20">
          <cell r="A20">
            <v>43962</v>
          </cell>
        </row>
        <row r="21">
          <cell r="A21">
            <v>43963</v>
          </cell>
        </row>
        <row r="22">
          <cell r="A22">
            <v>43964</v>
          </cell>
        </row>
        <row r="23">
          <cell r="A23">
            <v>43965</v>
          </cell>
        </row>
        <row r="24">
          <cell r="A24">
            <v>43966</v>
          </cell>
        </row>
        <row r="25">
          <cell r="A25">
            <v>43969</v>
          </cell>
        </row>
        <row r="26">
          <cell r="A26">
            <v>43970</v>
          </cell>
        </row>
        <row r="27">
          <cell r="A27">
            <v>43971</v>
          </cell>
        </row>
        <row r="28">
          <cell r="A28">
            <v>43972</v>
          </cell>
        </row>
        <row r="30">
          <cell r="A30" t="str">
            <v>Subtotal - April</v>
          </cell>
        </row>
        <row r="31">
          <cell r="A31" t="str">
            <v>Subtotal - May</v>
          </cell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 May</v>
          </cell>
        </row>
      </sheetData>
      <sheetData sheetId="7">
        <row r="125">
          <cell r="A125" t="str">
            <v>Subtotal - May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79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+'[1]Grades TK-3'!A2:F2</f>
        <v>April 27th  - May 21st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1" t="s">
        <v>4</v>
      </c>
      <c r="D5" s="71"/>
      <c r="E5" s="15"/>
      <c r="F5" s="16"/>
      <c r="G5" s="16" t="s">
        <v>5</v>
      </c>
      <c r="H5" s="71" t="s">
        <v>6</v>
      </c>
      <c r="I5" s="71"/>
      <c r="J5" s="71"/>
    </row>
    <row r="6" spans="1:10" s="17" customFormat="1" x14ac:dyDescent="0.25">
      <c r="A6" s="18" t="s">
        <v>7</v>
      </c>
      <c r="B6" s="19"/>
      <c r="C6" s="16">
        <v>36</v>
      </c>
      <c r="D6" s="20" t="s">
        <v>8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5" t="s">
        <v>9</v>
      </c>
      <c r="D7" s="25"/>
      <c r="E7" s="72"/>
      <c r="F7" s="26"/>
      <c r="G7" s="26"/>
      <c r="H7" s="24"/>
      <c r="I7" s="24"/>
      <c r="J7" s="24"/>
    </row>
    <row r="8" spans="1:10" ht="17.100000000000001" customHeight="1" x14ac:dyDescent="0.25">
      <c r="A8" s="24" t="s">
        <v>10</v>
      </c>
      <c r="B8" s="27" t="s">
        <v>11</v>
      </c>
      <c r="C8" s="25" t="s">
        <v>12</v>
      </c>
      <c r="D8" s="25" t="s">
        <v>13</v>
      </c>
      <c r="E8" s="72"/>
      <c r="F8" s="26"/>
      <c r="G8" s="26"/>
      <c r="H8" s="24" t="s">
        <v>11</v>
      </c>
      <c r="I8" s="24" t="s">
        <v>14</v>
      </c>
      <c r="J8" s="24" t="s">
        <v>15</v>
      </c>
    </row>
    <row r="9" spans="1:10" x14ac:dyDescent="0.25">
      <c r="A9" s="28">
        <f>'[1]Grades TK-3'!A10</f>
        <v>43948</v>
      </c>
      <c r="B9" s="29" t="s">
        <v>16</v>
      </c>
      <c r="C9" s="30"/>
      <c r="D9" s="31"/>
      <c r="E9" s="32"/>
      <c r="F9" s="33"/>
      <c r="G9" s="33">
        <f>IF(C9&gt;$C$6,(C9-$C$6)*$G$6,0)</f>
        <v>0</v>
      </c>
      <c r="H9" s="34">
        <f>G9</f>
        <v>0</v>
      </c>
      <c r="I9" s="34"/>
      <c r="J9" s="34"/>
    </row>
    <row r="10" spans="1:10" x14ac:dyDescent="0.25">
      <c r="A10" s="28"/>
      <c r="B10" s="35">
        <v>1</v>
      </c>
      <c r="C10" s="30"/>
      <c r="D10" s="31"/>
      <c r="E10" s="32"/>
      <c r="F10" s="33"/>
      <c r="G10" s="33">
        <f t="shared" ref="G10:G73" si="0">IF(C10&gt;$C$6,(C10-$C$6)*$G$6,0)</f>
        <v>0</v>
      </c>
      <c r="H10" s="34">
        <f t="shared" ref="H10:H73" si="1">G10</f>
        <v>0</v>
      </c>
      <c r="I10" s="34"/>
      <c r="J10" s="34"/>
    </row>
    <row r="11" spans="1:10" x14ac:dyDescent="0.25">
      <c r="A11" s="28"/>
      <c r="B11" s="35">
        <v>2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35" t="s">
        <v>17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35">
        <v>4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35">
        <v>5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35">
        <v>6</v>
      </c>
      <c r="C15" s="30"/>
      <c r="D15" s="31"/>
      <c r="E15" s="32"/>
      <c r="F15" s="33"/>
      <c r="G15" s="33">
        <f t="shared" si="0"/>
        <v>0</v>
      </c>
      <c r="H15" s="34">
        <f t="shared" si="1"/>
        <v>0</v>
      </c>
      <c r="I15" s="34"/>
      <c r="J15" s="34"/>
    </row>
    <row r="16" spans="1:10" x14ac:dyDescent="0.25">
      <c r="A16" s="28"/>
      <c r="B16" s="35">
        <v>7</v>
      </c>
      <c r="C16" s="30"/>
      <c r="D16" s="31">
        <f>SUM(C9:C16)</f>
        <v>0</v>
      </c>
      <c r="E16" s="32"/>
      <c r="F16" s="33"/>
      <c r="G16" s="33">
        <f t="shared" si="0"/>
        <v>0</v>
      </c>
      <c r="H16" s="34">
        <f t="shared" si="1"/>
        <v>0</v>
      </c>
      <c r="I16" s="34">
        <f>IF(D16&gt;(32*(8-(COUNTBLANK(C9:C16)))+2),((C9+C10+C11+C12+C13+C14+C15+C16)-(32*(8-(COUNTBLANK(C9:C16)))+2))*$I$6,0)</f>
        <v>0</v>
      </c>
      <c r="J16" s="34">
        <f>IF(SUM(H9:H16)&gt;I16,SUM(H9:H16),I16)</f>
        <v>0</v>
      </c>
    </row>
    <row r="17" spans="1:10" x14ac:dyDescent="0.25">
      <c r="A17" s="28">
        <f>'[1]Grades TK-3'!A11</f>
        <v>43949</v>
      </c>
      <c r="B17" s="36" t="str">
        <f t="shared" ref="B17:B153" si="2">IF($B$9&gt;0,$B$9,0)</f>
        <v>0</v>
      </c>
      <c r="C17" s="30"/>
      <c r="D17" s="31"/>
      <c r="E17" s="32"/>
      <c r="F17" s="33"/>
      <c r="G17" s="33">
        <f t="shared" si="0"/>
        <v>0</v>
      </c>
      <c r="H17" s="34">
        <f t="shared" si="1"/>
        <v>0</v>
      </c>
      <c r="I17" s="34"/>
      <c r="J17" s="34"/>
    </row>
    <row r="18" spans="1:10" x14ac:dyDescent="0.25">
      <c r="A18" s="28"/>
      <c r="B18" s="37">
        <f t="shared" ref="B18" si="3">IF($B$10&gt;0,$B$10,0)</f>
        <v>1</v>
      </c>
      <c r="C18" s="30"/>
      <c r="D18" s="31"/>
      <c r="E18" s="32"/>
      <c r="F18" s="33"/>
      <c r="G18" s="33">
        <f t="shared" si="0"/>
        <v>0</v>
      </c>
      <c r="H18" s="34">
        <f t="shared" si="1"/>
        <v>0</v>
      </c>
      <c r="I18" s="34"/>
      <c r="J18" s="34"/>
    </row>
    <row r="19" spans="1:10" x14ac:dyDescent="0.25">
      <c r="A19" s="28"/>
      <c r="B19" s="37">
        <f t="shared" ref="B19" si="4">IF($B$11&gt;0,$B$11,0)</f>
        <v>2</v>
      </c>
      <c r="C19" s="30"/>
      <c r="D19" s="31"/>
      <c r="E19" s="32"/>
      <c r="F19" s="33"/>
      <c r="G19" s="33">
        <f t="shared" si="0"/>
        <v>0</v>
      </c>
      <c r="H19" s="34">
        <f t="shared" si="1"/>
        <v>0</v>
      </c>
      <c r="I19" s="34"/>
      <c r="J19" s="34"/>
    </row>
    <row r="20" spans="1:10" x14ac:dyDescent="0.25">
      <c r="A20" s="28"/>
      <c r="B20" s="37" t="str">
        <f>IF($B$12&gt;0,$B$12,0)</f>
        <v>3</v>
      </c>
      <c r="C20" s="30"/>
      <c r="D20" s="31"/>
      <c r="E20" s="32"/>
      <c r="F20" s="33"/>
      <c r="G20" s="33">
        <f t="shared" si="0"/>
        <v>0</v>
      </c>
      <c r="H20" s="34">
        <f t="shared" si="1"/>
        <v>0</v>
      </c>
      <c r="I20" s="34"/>
      <c r="J20" s="34"/>
    </row>
    <row r="21" spans="1:10" x14ac:dyDescent="0.25">
      <c r="A21" s="28"/>
      <c r="B21" s="37">
        <f>IF($B$13&gt;0,$B$13,0)</f>
        <v>4</v>
      </c>
      <c r="C21" s="30"/>
      <c r="D21" s="31"/>
      <c r="E21" s="32"/>
      <c r="F21" s="33"/>
      <c r="G21" s="33">
        <f t="shared" si="0"/>
        <v>0</v>
      </c>
      <c r="H21" s="34">
        <f t="shared" si="1"/>
        <v>0</v>
      </c>
      <c r="I21" s="34"/>
      <c r="J21" s="34"/>
    </row>
    <row r="22" spans="1:10" x14ac:dyDescent="0.25">
      <c r="A22" s="28"/>
      <c r="B22" s="37">
        <f>IF($B$14&gt;0,$B$14,0)</f>
        <v>5</v>
      </c>
      <c r="C22" s="30"/>
      <c r="D22" s="31"/>
      <c r="E22" s="32"/>
      <c r="F22" s="33"/>
      <c r="G22" s="33">
        <f t="shared" si="0"/>
        <v>0</v>
      </c>
      <c r="H22" s="34">
        <f t="shared" si="1"/>
        <v>0</v>
      </c>
      <c r="I22" s="34"/>
      <c r="J22" s="34"/>
    </row>
    <row r="23" spans="1:10" x14ac:dyDescent="0.25">
      <c r="A23" s="28"/>
      <c r="B23" s="37">
        <f t="shared" ref="B23" si="5">IF($B$15&gt;0,$B$15,0)</f>
        <v>6</v>
      </c>
      <c r="C23" s="30"/>
      <c r="D23" s="31"/>
      <c r="E23" s="32"/>
      <c r="F23" s="33"/>
      <c r="G23" s="33">
        <f t="shared" si="0"/>
        <v>0</v>
      </c>
      <c r="H23" s="34">
        <f t="shared" si="1"/>
        <v>0</v>
      </c>
      <c r="I23" s="34"/>
      <c r="J23" s="34"/>
    </row>
    <row r="24" spans="1:10" x14ac:dyDescent="0.25">
      <c r="A24" s="28"/>
      <c r="B24" s="38">
        <f>IF($B$16&gt;0,$B$16,0)</f>
        <v>7</v>
      </c>
      <c r="C24" s="30"/>
      <c r="D24" s="31">
        <f t="shared" ref="D24" si="6">SUM(C17:C24)</f>
        <v>0</v>
      </c>
      <c r="E24" s="32"/>
      <c r="F24" s="33"/>
      <c r="G24" s="33">
        <f t="shared" si="0"/>
        <v>0</v>
      </c>
      <c r="H24" s="34">
        <f t="shared" si="1"/>
        <v>0</v>
      </c>
      <c r="I24" s="34">
        <f>IF(D24&gt;(32*(8-(COUNTBLANK(C17:C24)))+2),((C17+C18+C19+C20+C21+C22+C23+C24)-(32*(8-(COUNTBLANK(C17:C24)))+2))*$I$6,0)</f>
        <v>0</v>
      </c>
      <c r="J24" s="34">
        <f t="shared" ref="J24" si="7">IF(SUM(H17:H24)&gt;I24,SUM(H17:H24),I24)</f>
        <v>0</v>
      </c>
    </row>
    <row r="25" spans="1:10" x14ac:dyDescent="0.25">
      <c r="A25" s="28">
        <f>'[1]Grades TK-3'!A12</f>
        <v>43950</v>
      </c>
      <c r="B25" s="36" t="str">
        <f t="shared" si="2"/>
        <v>0</v>
      </c>
      <c r="C25" s="30"/>
      <c r="D25" s="31"/>
      <c r="E25" s="32"/>
      <c r="F25" s="33"/>
      <c r="G25" s="33">
        <f t="shared" si="0"/>
        <v>0</v>
      </c>
      <c r="H25" s="34">
        <f t="shared" si="1"/>
        <v>0</v>
      </c>
      <c r="I25" s="34"/>
      <c r="J25" s="34"/>
    </row>
    <row r="26" spans="1:10" x14ac:dyDescent="0.25">
      <c r="A26" s="28"/>
      <c r="B26" s="37">
        <f t="shared" ref="B26" si="8">IF($B$10&gt;0,$B$10,0)</f>
        <v>1</v>
      </c>
      <c r="C26" s="30"/>
      <c r="D26" s="31"/>
      <c r="E26" s="32"/>
      <c r="F26" s="33"/>
      <c r="G26" s="33">
        <f t="shared" si="0"/>
        <v>0</v>
      </c>
      <c r="H26" s="34">
        <f t="shared" si="1"/>
        <v>0</v>
      </c>
      <c r="I26" s="34"/>
      <c r="J26" s="34"/>
    </row>
    <row r="27" spans="1:10" x14ac:dyDescent="0.25">
      <c r="A27" s="28"/>
      <c r="B27" s="37">
        <f t="shared" ref="B27" si="9">IF($B$11&gt;0,$B$11,0)</f>
        <v>2</v>
      </c>
      <c r="C27" s="30"/>
      <c r="D27" s="31"/>
      <c r="E27" s="32"/>
      <c r="F27" s="33"/>
      <c r="G27" s="33">
        <f t="shared" si="0"/>
        <v>0</v>
      </c>
      <c r="H27" s="34">
        <f t="shared" si="1"/>
        <v>0</v>
      </c>
      <c r="I27" s="34"/>
      <c r="J27" s="34"/>
    </row>
    <row r="28" spans="1:10" x14ac:dyDescent="0.25">
      <c r="A28" s="28"/>
      <c r="B28" s="37" t="str">
        <f>IF($B$12&gt;0,$B$12,0)</f>
        <v>3</v>
      </c>
      <c r="C28" s="30"/>
      <c r="D28" s="31"/>
      <c r="E28" s="32"/>
      <c r="F28" s="33"/>
      <c r="G28" s="33">
        <f t="shared" si="0"/>
        <v>0</v>
      </c>
      <c r="H28" s="34">
        <f t="shared" si="1"/>
        <v>0</v>
      </c>
      <c r="I28" s="34"/>
      <c r="J28" s="34"/>
    </row>
    <row r="29" spans="1:10" x14ac:dyDescent="0.25">
      <c r="A29" s="28"/>
      <c r="B29" s="37">
        <f>IF($B$13&gt;0,$B$13,0)</f>
        <v>4</v>
      </c>
      <c r="C29" s="30"/>
      <c r="D29" s="31"/>
      <c r="E29" s="32"/>
      <c r="F29" s="33"/>
      <c r="G29" s="33">
        <f t="shared" si="0"/>
        <v>0</v>
      </c>
      <c r="H29" s="34">
        <f t="shared" si="1"/>
        <v>0</v>
      </c>
      <c r="I29" s="34"/>
      <c r="J29" s="34"/>
    </row>
    <row r="30" spans="1:10" x14ac:dyDescent="0.25">
      <c r="A30" s="28"/>
      <c r="B30" s="37">
        <f>IF($B$14&gt;0,$B$14,0)</f>
        <v>5</v>
      </c>
      <c r="C30" s="30"/>
      <c r="D30" s="31"/>
      <c r="E30" s="32"/>
      <c r="F30" s="33"/>
      <c r="G30" s="33">
        <f t="shared" si="0"/>
        <v>0</v>
      </c>
      <c r="H30" s="34">
        <f t="shared" si="1"/>
        <v>0</v>
      </c>
      <c r="I30" s="34"/>
      <c r="J30" s="34"/>
    </row>
    <row r="31" spans="1:10" x14ac:dyDescent="0.25">
      <c r="A31" s="28"/>
      <c r="B31" s="37">
        <f t="shared" ref="B31" si="10">IF($B$15&gt;0,$B$15,0)</f>
        <v>6</v>
      </c>
      <c r="C31" s="30"/>
      <c r="D31" s="31"/>
      <c r="E31" s="32"/>
      <c r="F31" s="33"/>
      <c r="G31" s="33">
        <f t="shared" si="0"/>
        <v>0</v>
      </c>
      <c r="H31" s="34">
        <f t="shared" si="1"/>
        <v>0</v>
      </c>
      <c r="I31" s="34"/>
      <c r="J31" s="34"/>
    </row>
    <row r="32" spans="1:10" x14ac:dyDescent="0.25">
      <c r="A32" s="28"/>
      <c r="B32" s="38">
        <f>IF($B$16&gt;0,$B$16,0)</f>
        <v>7</v>
      </c>
      <c r="C32" s="30"/>
      <c r="D32" s="31">
        <f t="shared" ref="D32" si="11">SUM(C25:C32)</f>
        <v>0</v>
      </c>
      <c r="E32" s="32"/>
      <c r="F32" s="33"/>
      <c r="G32" s="33">
        <f t="shared" si="0"/>
        <v>0</v>
      </c>
      <c r="H32" s="34">
        <f t="shared" si="1"/>
        <v>0</v>
      </c>
      <c r="I32" s="34">
        <f>IF(D32&gt;(32*(8-(COUNTBLANK(C25:C32)))+2),((C25+C26+C27+C28+C29+C30+C31+C32)-(32*(8-(COUNTBLANK(C25:C32)))+2))*$I$6,0)</f>
        <v>0</v>
      </c>
      <c r="J32" s="34">
        <f t="shared" ref="J32" si="12">IF(SUM(H25:H32)&gt;I32,SUM(H25:H32),I32)</f>
        <v>0</v>
      </c>
    </row>
    <row r="33" spans="1:10" x14ac:dyDescent="0.25">
      <c r="A33" s="28">
        <f>'[1]Grades TK-3'!A13</f>
        <v>43951</v>
      </c>
      <c r="B33" s="36" t="str">
        <f t="shared" si="2"/>
        <v>0</v>
      </c>
      <c r="C33" s="30"/>
      <c r="D33" s="31"/>
      <c r="E33" s="32"/>
      <c r="F33" s="33"/>
      <c r="G33" s="33">
        <f t="shared" si="0"/>
        <v>0</v>
      </c>
      <c r="H33" s="34">
        <f t="shared" si="1"/>
        <v>0</v>
      </c>
      <c r="I33" s="34"/>
      <c r="J33" s="34"/>
    </row>
    <row r="34" spans="1:10" x14ac:dyDescent="0.25">
      <c r="A34" s="28"/>
      <c r="B34" s="37">
        <f t="shared" ref="B34" si="13">IF($B$10&gt;0,$B$10,0)</f>
        <v>1</v>
      </c>
      <c r="C34" s="30"/>
      <c r="D34" s="31"/>
      <c r="E34" s="32"/>
      <c r="F34" s="33"/>
      <c r="G34" s="33">
        <f t="shared" si="0"/>
        <v>0</v>
      </c>
      <c r="H34" s="34">
        <f t="shared" si="1"/>
        <v>0</v>
      </c>
      <c r="I34" s="34"/>
      <c r="J34" s="34"/>
    </row>
    <row r="35" spans="1:10" x14ac:dyDescent="0.25">
      <c r="A35" s="28"/>
      <c r="B35" s="37">
        <f t="shared" ref="B35" si="14">IF($B$11&gt;0,$B$11,0)</f>
        <v>2</v>
      </c>
      <c r="C35" s="30"/>
      <c r="D35" s="31"/>
      <c r="E35" s="32"/>
      <c r="F35" s="33"/>
      <c r="G35" s="33">
        <f t="shared" si="0"/>
        <v>0</v>
      </c>
      <c r="H35" s="34">
        <f t="shared" si="1"/>
        <v>0</v>
      </c>
      <c r="I35" s="34"/>
      <c r="J35" s="34"/>
    </row>
    <row r="36" spans="1:10" x14ac:dyDescent="0.25">
      <c r="A36" s="28"/>
      <c r="B36" s="37" t="str">
        <f>IF($B$12&gt;0,$B$12,0)</f>
        <v>3</v>
      </c>
      <c r="C36" s="30"/>
      <c r="D36" s="31"/>
      <c r="E36" s="32"/>
      <c r="F36" s="33"/>
      <c r="G36" s="33">
        <f t="shared" si="0"/>
        <v>0</v>
      </c>
      <c r="H36" s="34">
        <f t="shared" si="1"/>
        <v>0</v>
      </c>
      <c r="I36" s="34"/>
      <c r="J36" s="34"/>
    </row>
    <row r="37" spans="1:10" x14ac:dyDescent="0.25">
      <c r="A37" s="28"/>
      <c r="B37" s="37">
        <f>IF($B$13&gt;0,$B$13,0)</f>
        <v>4</v>
      </c>
      <c r="C37" s="30"/>
      <c r="D37" s="31"/>
      <c r="E37" s="32"/>
      <c r="F37" s="33"/>
      <c r="G37" s="33">
        <f t="shared" si="0"/>
        <v>0</v>
      </c>
      <c r="H37" s="34">
        <f t="shared" si="1"/>
        <v>0</v>
      </c>
      <c r="I37" s="34"/>
      <c r="J37" s="34"/>
    </row>
    <row r="38" spans="1:10" x14ac:dyDescent="0.25">
      <c r="A38" s="28"/>
      <c r="B38" s="37">
        <f>IF($B$14&gt;0,$B$14,0)</f>
        <v>5</v>
      </c>
      <c r="C38" s="30"/>
      <c r="D38" s="31"/>
      <c r="E38" s="32"/>
      <c r="F38" s="33"/>
      <c r="G38" s="33">
        <f t="shared" si="0"/>
        <v>0</v>
      </c>
      <c r="H38" s="34">
        <f t="shared" si="1"/>
        <v>0</v>
      </c>
      <c r="I38" s="34"/>
      <c r="J38" s="34"/>
    </row>
    <row r="39" spans="1:10" x14ac:dyDescent="0.25">
      <c r="A39" s="28"/>
      <c r="B39" s="37">
        <f t="shared" ref="B39" si="15">IF($B$15&gt;0,$B$15,0)</f>
        <v>6</v>
      </c>
      <c r="C39" s="30"/>
      <c r="D39" s="31"/>
      <c r="E39" s="32"/>
      <c r="F39" s="33"/>
      <c r="G39" s="33">
        <f t="shared" si="0"/>
        <v>0</v>
      </c>
      <c r="H39" s="34">
        <f t="shared" si="1"/>
        <v>0</v>
      </c>
      <c r="I39" s="34"/>
      <c r="J39" s="34"/>
    </row>
    <row r="40" spans="1:10" x14ac:dyDescent="0.25">
      <c r="A40" s="28"/>
      <c r="B40" s="38">
        <f>IF($B$16&gt;0,$B$16,0)</f>
        <v>7</v>
      </c>
      <c r="C40" s="30"/>
      <c r="D40" s="31">
        <f t="shared" ref="D40" si="16">SUM(C33:C40)</f>
        <v>0</v>
      </c>
      <c r="E40" s="32"/>
      <c r="F40" s="33"/>
      <c r="G40" s="33">
        <f t="shared" si="0"/>
        <v>0</v>
      </c>
      <c r="H40" s="34">
        <f t="shared" si="1"/>
        <v>0</v>
      </c>
      <c r="I40" s="34">
        <f>IF(D40&gt;(32*(8-(COUNTBLANK(C33:C40)))+2),((C33+C34+C35+C36+C37+C38+C39+C40)-(32*(8-(COUNTBLANK(C33:C40)))+2))*$I$6,0)</f>
        <v>0</v>
      </c>
      <c r="J40" s="34">
        <f t="shared" ref="J40" si="17">IF(SUM(H33:H40)&gt;I40,SUM(H33:H40),I40)</f>
        <v>0</v>
      </c>
    </row>
    <row r="41" spans="1:10" x14ac:dyDescent="0.25">
      <c r="A41" s="28">
        <f>'[1]Grades TK-3'!A14</f>
        <v>43952</v>
      </c>
      <c r="B41" s="36" t="str">
        <f t="shared" si="2"/>
        <v>0</v>
      </c>
      <c r="C41" s="30"/>
      <c r="D41" s="31"/>
      <c r="E41" s="32"/>
      <c r="F41" s="33"/>
      <c r="G41" s="33">
        <f t="shared" si="0"/>
        <v>0</v>
      </c>
      <c r="H41" s="34">
        <f t="shared" si="1"/>
        <v>0</v>
      </c>
      <c r="I41" s="34"/>
      <c r="J41" s="34"/>
    </row>
    <row r="42" spans="1:10" x14ac:dyDescent="0.25">
      <c r="A42" s="28"/>
      <c r="B42" s="37">
        <f t="shared" ref="B42" si="18">IF($B$10&gt;0,$B$10,0)</f>
        <v>1</v>
      </c>
      <c r="C42" s="30"/>
      <c r="D42" s="31"/>
      <c r="E42" s="32"/>
      <c r="F42" s="33"/>
      <c r="G42" s="33">
        <f t="shared" si="0"/>
        <v>0</v>
      </c>
      <c r="H42" s="34">
        <f t="shared" si="1"/>
        <v>0</v>
      </c>
      <c r="I42" s="34"/>
      <c r="J42" s="34"/>
    </row>
    <row r="43" spans="1:10" x14ac:dyDescent="0.25">
      <c r="A43" s="28"/>
      <c r="B43" s="37">
        <f t="shared" ref="B43" si="19">IF($B$11&gt;0,$B$11,0)</f>
        <v>2</v>
      </c>
      <c r="C43" s="30"/>
      <c r="D43" s="31"/>
      <c r="E43" s="32"/>
      <c r="F43" s="33"/>
      <c r="G43" s="33">
        <f t="shared" si="0"/>
        <v>0</v>
      </c>
      <c r="H43" s="34">
        <f t="shared" si="1"/>
        <v>0</v>
      </c>
      <c r="I43" s="34"/>
      <c r="J43" s="34"/>
    </row>
    <row r="44" spans="1:10" x14ac:dyDescent="0.25">
      <c r="A44" s="28"/>
      <c r="B44" s="37" t="str">
        <f>IF($B$12&gt;0,$B$12,0)</f>
        <v>3</v>
      </c>
      <c r="C44" s="30"/>
      <c r="D44" s="31"/>
      <c r="E44" s="32"/>
      <c r="F44" s="33"/>
      <c r="G44" s="33">
        <f t="shared" si="0"/>
        <v>0</v>
      </c>
      <c r="H44" s="34">
        <f t="shared" si="1"/>
        <v>0</v>
      </c>
      <c r="I44" s="34"/>
      <c r="J44" s="34"/>
    </row>
    <row r="45" spans="1:10" x14ac:dyDescent="0.25">
      <c r="A45" s="28"/>
      <c r="B45" s="37">
        <f>IF($B$13&gt;0,$B$13,0)</f>
        <v>4</v>
      </c>
      <c r="C45" s="30"/>
      <c r="D45" s="31"/>
      <c r="E45" s="32"/>
      <c r="F45" s="33"/>
      <c r="G45" s="33">
        <f t="shared" si="0"/>
        <v>0</v>
      </c>
      <c r="H45" s="34">
        <f t="shared" si="1"/>
        <v>0</v>
      </c>
      <c r="I45" s="34"/>
      <c r="J45" s="34"/>
    </row>
    <row r="46" spans="1:10" x14ac:dyDescent="0.25">
      <c r="A46" s="28"/>
      <c r="B46" s="37">
        <f>IF($B$14&gt;0,$B$14,0)</f>
        <v>5</v>
      </c>
      <c r="C46" s="30"/>
      <c r="D46" s="31"/>
      <c r="E46" s="32"/>
      <c r="F46" s="33"/>
      <c r="G46" s="33">
        <f t="shared" si="0"/>
        <v>0</v>
      </c>
      <c r="H46" s="34">
        <f t="shared" si="1"/>
        <v>0</v>
      </c>
      <c r="I46" s="34"/>
      <c r="J46" s="34"/>
    </row>
    <row r="47" spans="1:10" x14ac:dyDescent="0.25">
      <c r="A47" s="28"/>
      <c r="B47" s="37">
        <f t="shared" ref="B47" si="20">IF($B$15&gt;0,$B$15,0)</f>
        <v>6</v>
      </c>
      <c r="C47" s="30"/>
      <c r="D47" s="31"/>
      <c r="E47" s="32"/>
      <c r="F47" s="33"/>
      <c r="G47" s="33">
        <f t="shared" si="0"/>
        <v>0</v>
      </c>
      <c r="H47" s="34">
        <f t="shared" si="1"/>
        <v>0</v>
      </c>
      <c r="I47" s="34"/>
      <c r="J47" s="34"/>
    </row>
    <row r="48" spans="1:10" x14ac:dyDescent="0.25">
      <c r="A48" s="28"/>
      <c r="B48" s="38">
        <f>IF($B$16&gt;0,$B$16,0)</f>
        <v>7</v>
      </c>
      <c r="C48" s="30"/>
      <c r="D48" s="31">
        <f t="shared" ref="D48" si="21">SUM(C41:C48)</f>
        <v>0</v>
      </c>
      <c r="E48" s="32"/>
      <c r="F48" s="33"/>
      <c r="G48" s="33">
        <f t="shared" si="0"/>
        <v>0</v>
      </c>
      <c r="H48" s="34">
        <f t="shared" si="1"/>
        <v>0</v>
      </c>
      <c r="I48" s="34">
        <f>IF(D48&gt;(32*(8-(COUNTBLANK(C41:C48)))+2),((C41+C42+C43+C44+C45+C46+C47+C48)-(32*(8-(COUNTBLANK(C41:C48)))+2))*$I$6,0)</f>
        <v>0</v>
      </c>
      <c r="J48" s="34">
        <f t="shared" ref="J48" si="22">IF(SUM(H41:H48)&gt;I48,SUM(H41:H48),I48)</f>
        <v>0</v>
      </c>
    </row>
    <row r="49" spans="1:10" x14ac:dyDescent="0.25">
      <c r="A49" s="28">
        <f>'[1]Grades TK-3'!A15</f>
        <v>43955</v>
      </c>
      <c r="B49" s="36" t="str">
        <f t="shared" si="2"/>
        <v>0</v>
      </c>
      <c r="C49" s="30"/>
      <c r="D49" s="31"/>
      <c r="E49" s="32"/>
      <c r="F49" s="33"/>
      <c r="G49" s="33">
        <f t="shared" si="0"/>
        <v>0</v>
      </c>
      <c r="H49" s="34">
        <f t="shared" si="1"/>
        <v>0</v>
      </c>
      <c r="I49" s="34"/>
      <c r="J49" s="34"/>
    </row>
    <row r="50" spans="1:10" x14ac:dyDescent="0.25">
      <c r="A50" s="28"/>
      <c r="B50" s="37">
        <f t="shared" ref="B50:B106" si="23">IF($B$10&gt;0,$B$10,0)</f>
        <v>1</v>
      </c>
      <c r="C50" s="30"/>
      <c r="D50" s="31"/>
      <c r="E50" s="32"/>
      <c r="F50" s="33"/>
      <c r="G50" s="33">
        <f t="shared" si="0"/>
        <v>0</v>
      </c>
      <c r="H50" s="34">
        <f t="shared" si="1"/>
        <v>0</v>
      </c>
      <c r="I50" s="34"/>
      <c r="J50" s="34"/>
    </row>
    <row r="51" spans="1:10" x14ac:dyDescent="0.25">
      <c r="A51" s="28"/>
      <c r="B51" s="37">
        <f t="shared" ref="B51:B107" si="24">IF($B$11&gt;0,$B$11,0)</f>
        <v>2</v>
      </c>
      <c r="C51" s="30"/>
      <c r="D51" s="31"/>
      <c r="E51" s="32"/>
      <c r="F51" s="33"/>
      <c r="G51" s="33">
        <f t="shared" si="0"/>
        <v>0</v>
      </c>
      <c r="H51" s="34">
        <f t="shared" si="1"/>
        <v>0</v>
      </c>
      <c r="I51" s="34"/>
      <c r="J51" s="34"/>
    </row>
    <row r="52" spans="1:10" x14ac:dyDescent="0.25">
      <c r="A52" s="28"/>
      <c r="B52" s="37" t="str">
        <f t="shared" ref="B52" si="25">IF($B$12&gt;0,$B$12,0)</f>
        <v>3</v>
      </c>
      <c r="C52" s="30"/>
      <c r="D52" s="31"/>
      <c r="E52" s="32"/>
      <c r="F52" s="33"/>
      <c r="G52" s="33">
        <f t="shared" si="0"/>
        <v>0</v>
      </c>
      <c r="H52" s="34">
        <f t="shared" si="1"/>
        <v>0</v>
      </c>
      <c r="I52" s="34"/>
      <c r="J52" s="34"/>
    </row>
    <row r="53" spans="1:10" x14ac:dyDescent="0.25">
      <c r="A53" s="28"/>
      <c r="B53" s="37">
        <f t="shared" ref="B53" si="26">IF($B$13&gt;0,$B$13,0)</f>
        <v>4</v>
      </c>
      <c r="C53" s="30"/>
      <c r="D53" s="31"/>
      <c r="E53" s="32"/>
      <c r="F53" s="33"/>
      <c r="G53" s="33">
        <f t="shared" si="0"/>
        <v>0</v>
      </c>
      <c r="H53" s="34">
        <f t="shared" si="1"/>
        <v>0</v>
      </c>
      <c r="I53" s="34"/>
      <c r="J53" s="34"/>
    </row>
    <row r="54" spans="1:10" x14ac:dyDescent="0.25">
      <c r="A54" s="28"/>
      <c r="B54" s="37">
        <f t="shared" ref="B54" si="27">IF($B$14&gt;0,$B$14,0)</f>
        <v>5</v>
      </c>
      <c r="C54" s="30"/>
      <c r="D54" s="31"/>
      <c r="E54" s="32"/>
      <c r="F54" s="33"/>
      <c r="G54" s="33">
        <f t="shared" si="0"/>
        <v>0</v>
      </c>
      <c r="H54" s="34">
        <f t="shared" si="1"/>
        <v>0</v>
      </c>
      <c r="I54" s="34"/>
      <c r="J54" s="34"/>
    </row>
    <row r="55" spans="1:10" x14ac:dyDescent="0.25">
      <c r="A55" s="28"/>
      <c r="B55" s="37">
        <f t="shared" ref="B55:B111" si="28">IF($B$15&gt;0,$B$15,0)</f>
        <v>6</v>
      </c>
      <c r="C55" s="30"/>
      <c r="D55" s="31"/>
      <c r="E55" s="32"/>
      <c r="F55" s="33"/>
      <c r="G55" s="33">
        <f t="shared" si="0"/>
        <v>0</v>
      </c>
      <c r="H55" s="34">
        <f t="shared" si="1"/>
        <v>0</v>
      </c>
      <c r="I55" s="34"/>
      <c r="J55" s="34"/>
    </row>
    <row r="56" spans="1:10" x14ac:dyDescent="0.25">
      <c r="A56" s="28"/>
      <c r="B56" s="38">
        <f t="shared" ref="B56" si="29">IF($B$16&gt;0,$B$16,0)</f>
        <v>7</v>
      </c>
      <c r="C56" s="30"/>
      <c r="D56" s="31">
        <f t="shared" ref="D56" si="30">SUM(C49:C56)</f>
        <v>0</v>
      </c>
      <c r="E56" s="32"/>
      <c r="F56" s="33"/>
      <c r="G56" s="33">
        <f t="shared" si="0"/>
        <v>0</v>
      </c>
      <c r="H56" s="34">
        <f t="shared" si="1"/>
        <v>0</v>
      </c>
      <c r="I56" s="34">
        <f t="shared" ref="I56" si="31">IF(D56&gt;(32*(8-(COUNTBLANK(C49:C56)))+2),((C49+C50+C51+C52+C53+C54+C55+C56)-(32*(8-(COUNTBLANK(C49:C56)))+2))*$I$6,0)</f>
        <v>0</v>
      </c>
      <c r="J56" s="34">
        <f t="shared" ref="J56" si="32">IF(SUM(H49:H56)&gt;I56,SUM(H49:H56),I56)</f>
        <v>0</v>
      </c>
    </row>
    <row r="57" spans="1:10" x14ac:dyDescent="0.25">
      <c r="A57" s="28">
        <f>'[1]Grades TK-3'!A16</f>
        <v>43956</v>
      </c>
      <c r="B57" s="36" t="str">
        <f t="shared" si="2"/>
        <v>0</v>
      </c>
      <c r="C57" s="30"/>
      <c r="D57" s="31"/>
      <c r="E57" s="32"/>
      <c r="F57" s="33"/>
      <c r="G57" s="33">
        <f t="shared" si="0"/>
        <v>0</v>
      </c>
      <c r="H57" s="34">
        <f t="shared" si="1"/>
        <v>0</v>
      </c>
      <c r="I57" s="34"/>
      <c r="J57" s="34"/>
    </row>
    <row r="58" spans="1:10" x14ac:dyDescent="0.25">
      <c r="A58" s="28"/>
      <c r="B58" s="37">
        <f t="shared" si="23"/>
        <v>1</v>
      </c>
      <c r="C58" s="30"/>
      <c r="D58" s="31"/>
      <c r="E58" s="32"/>
      <c r="F58" s="33"/>
      <c r="G58" s="33">
        <f t="shared" si="0"/>
        <v>0</v>
      </c>
      <c r="H58" s="34">
        <f t="shared" si="1"/>
        <v>0</v>
      </c>
      <c r="I58" s="34"/>
      <c r="J58" s="34"/>
    </row>
    <row r="59" spans="1:10" x14ac:dyDescent="0.25">
      <c r="A59" s="28"/>
      <c r="B59" s="37">
        <f t="shared" si="24"/>
        <v>2</v>
      </c>
      <c r="C59" s="30"/>
      <c r="D59" s="31"/>
      <c r="E59" s="32"/>
      <c r="F59" s="33"/>
      <c r="G59" s="33">
        <f t="shared" si="0"/>
        <v>0</v>
      </c>
      <c r="H59" s="34">
        <f t="shared" si="1"/>
        <v>0</v>
      </c>
      <c r="I59" s="34"/>
      <c r="J59" s="34"/>
    </row>
    <row r="60" spans="1:10" x14ac:dyDescent="0.25">
      <c r="A60" s="28"/>
      <c r="B60" s="37" t="str">
        <f t="shared" ref="B60" si="33">IF($B$12&gt;0,$B$12,0)</f>
        <v>3</v>
      </c>
      <c r="C60" s="30"/>
      <c r="D60" s="31"/>
      <c r="E60" s="32"/>
      <c r="F60" s="33"/>
      <c r="G60" s="33">
        <f t="shared" si="0"/>
        <v>0</v>
      </c>
      <c r="H60" s="34">
        <f t="shared" si="1"/>
        <v>0</v>
      </c>
      <c r="I60" s="34"/>
      <c r="J60" s="34"/>
    </row>
    <row r="61" spans="1:10" x14ac:dyDescent="0.25">
      <c r="A61" s="28"/>
      <c r="B61" s="37">
        <f t="shared" ref="B61" si="34">IF($B$13&gt;0,$B$13,0)</f>
        <v>4</v>
      </c>
      <c r="C61" s="30"/>
      <c r="D61" s="31"/>
      <c r="E61" s="32"/>
      <c r="F61" s="33"/>
      <c r="G61" s="33">
        <f t="shared" si="0"/>
        <v>0</v>
      </c>
      <c r="H61" s="34">
        <f t="shared" si="1"/>
        <v>0</v>
      </c>
      <c r="I61" s="34"/>
      <c r="J61" s="34"/>
    </row>
    <row r="62" spans="1:10" x14ac:dyDescent="0.25">
      <c r="A62" s="28"/>
      <c r="B62" s="37">
        <f t="shared" ref="B62" si="35">IF($B$14&gt;0,$B$14,0)</f>
        <v>5</v>
      </c>
      <c r="C62" s="30"/>
      <c r="D62" s="31"/>
      <c r="E62" s="32"/>
      <c r="F62" s="33"/>
      <c r="G62" s="33">
        <f t="shared" si="0"/>
        <v>0</v>
      </c>
      <c r="H62" s="34">
        <f t="shared" si="1"/>
        <v>0</v>
      </c>
      <c r="I62" s="34"/>
      <c r="J62" s="34"/>
    </row>
    <row r="63" spans="1:10" x14ac:dyDescent="0.25">
      <c r="A63" s="28"/>
      <c r="B63" s="37">
        <f t="shared" si="28"/>
        <v>6</v>
      </c>
      <c r="C63" s="30"/>
      <c r="D63" s="31"/>
      <c r="E63" s="32"/>
      <c r="F63" s="33"/>
      <c r="G63" s="33">
        <f t="shared" si="0"/>
        <v>0</v>
      </c>
      <c r="H63" s="34">
        <f t="shared" si="1"/>
        <v>0</v>
      </c>
      <c r="I63" s="34"/>
      <c r="J63" s="34"/>
    </row>
    <row r="64" spans="1:10" x14ac:dyDescent="0.25">
      <c r="A64" s="28"/>
      <c r="B64" s="38">
        <f t="shared" ref="B64" si="36">IF($B$16&gt;0,$B$16,0)</f>
        <v>7</v>
      </c>
      <c r="C64" s="30"/>
      <c r="D64" s="31">
        <f t="shared" ref="D64" si="37">SUM(C57:C64)</f>
        <v>0</v>
      </c>
      <c r="E64" s="32"/>
      <c r="F64" s="33"/>
      <c r="G64" s="33">
        <f t="shared" si="0"/>
        <v>0</v>
      </c>
      <c r="H64" s="34">
        <f t="shared" si="1"/>
        <v>0</v>
      </c>
      <c r="I64" s="34">
        <f t="shared" ref="I64" si="38">IF(D64&gt;(32*(8-(COUNTBLANK(C57:C64)))+2),((C57+C58+C59+C60+C61+C62+C63+C64)-(32*(8-(COUNTBLANK(C57:C64)))+2))*$I$6,0)</f>
        <v>0</v>
      </c>
      <c r="J64" s="34">
        <f t="shared" ref="J64" si="39">IF(SUM(H57:H64)&gt;I64,SUM(H57:H64),I64)</f>
        <v>0</v>
      </c>
    </row>
    <row r="65" spans="1:10" x14ac:dyDescent="0.25">
      <c r="A65" s="28">
        <f>'[1]Grades TK-3'!A17</f>
        <v>43957</v>
      </c>
      <c r="B65" s="36" t="str">
        <f t="shared" si="2"/>
        <v>0</v>
      </c>
      <c r="C65" s="30"/>
      <c r="D65" s="31"/>
      <c r="E65" s="32"/>
      <c r="F65" s="33"/>
      <c r="G65" s="33">
        <f t="shared" si="0"/>
        <v>0</v>
      </c>
      <c r="H65" s="34">
        <f t="shared" si="1"/>
        <v>0</v>
      </c>
      <c r="I65" s="34"/>
      <c r="J65" s="34"/>
    </row>
    <row r="66" spans="1:10" x14ac:dyDescent="0.25">
      <c r="A66" s="28"/>
      <c r="B66" s="37">
        <f t="shared" si="23"/>
        <v>1</v>
      </c>
      <c r="C66" s="30"/>
      <c r="D66" s="31"/>
      <c r="E66" s="32"/>
      <c r="F66" s="33"/>
      <c r="G66" s="33">
        <f t="shared" si="0"/>
        <v>0</v>
      </c>
      <c r="H66" s="34">
        <f t="shared" si="1"/>
        <v>0</v>
      </c>
      <c r="I66" s="34"/>
      <c r="J66" s="34"/>
    </row>
    <row r="67" spans="1:10" x14ac:dyDescent="0.25">
      <c r="A67" s="28"/>
      <c r="B67" s="37">
        <f t="shared" si="24"/>
        <v>2</v>
      </c>
      <c r="C67" s="30"/>
      <c r="D67" s="31"/>
      <c r="E67" s="32"/>
      <c r="F67" s="33"/>
      <c r="G67" s="33">
        <f t="shared" si="0"/>
        <v>0</v>
      </c>
      <c r="H67" s="34">
        <f t="shared" si="1"/>
        <v>0</v>
      </c>
      <c r="I67" s="34"/>
      <c r="J67" s="34"/>
    </row>
    <row r="68" spans="1:10" x14ac:dyDescent="0.25">
      <c r="A68" s="28"/>
      <c r="B68" s="37" t="str">
        <f t="shared" ref="B68" si="40">IF($B$12&gt;0,$B$12,0)</f>
        <v>3</v>
      </c>
      <c r="C68" s="30"/>
      <c r="D68" s="31"/>
      <c r="E68" s="32"/>
      <c r="F68" s="33"/>
      <c r="G68" s="33">
        <f t="shared" si="0"/>
        <v>0</v>
      </c>
      <c r="H68" s="34">
        <f t="shared" si="1"/>
        <v>0</v>
      </c>
      <c r="I68" s="34"/>
      <c r="J68" s="34"/>
    </row>
    <row r="69" spans="1:10" x14ac:dyDescent="0.25">
      <c r="A69" s="28"/>
      <c r="B69" s="37">
        <f t="shared" ref="B69" si="41">IF($B$13&gt;0,$B$13,0)</f>
        <v>4</v>
      </c>
      <c r="C69" s="30"/>
      <c r="D69" s="31"/>
      <c r="E69" s="32"/>
      <c r="F69" s="33"/>
      <c r="G69" s="33">
        <f t="shared" si="0"/>
        <v>0</v>
      </c>
      <c r="H69" s="34">
        <f t="shared" si="1"/>
        <v>0</v>
      </c>
      <c r="I69" s="34"/>
      <c r="J69" s="34"/>
    </row>
    <row r="70" spans="1:10" x14ac:dyDescent="0.25">
      <c r="A70" s="28"/>
      <c r="B70" s="37">
        <f t="shared" ref="B70" si="42">IF($B$14&gt;0,$B$14,0)</f>
        <v>5</v>
      </c>
      <c r="C70" s="30"/>
      <c r="D70" s="31"/>
      <c r="E70" s="32"/>
      <c r="F70" s="33"/>
      <c r="G70" s="33">
        <f t="shared" si="0"/>
        <v>0</v>
      </c>
      <c r="H70" s="34">
        <f t="shared" si="1"/>
        <v>0</v>
      </c>
      <c r="I70" s="34"/>
      <c r="J70" s="34"/>
    </row>
    <row r="71" spans="1:10" x14ac:dyDescent="0.25">
      <c r="A71" s="28"/>
      <c r="B71" s="37">
        <f t="shared" si="28"/>
        <v>6</v>
      </c>
      <c r="C71" s="30"/>
      <c r="D71" s="31"/>
      <c r="E71" s="32"/>
      <c r="F71" s="33"/>
      <c r="G71" s="33">
        <f t="shared" si="0"/>
        <v>0</v>
      </c>
      <c r="H71" s="34">
        <f t="shared" si="1"/>
        <v>0</v>
      </c>
      <c r="I71" s="34"/>
      <c r="J71" s="34"/>
    </row>
    <row r="72" spans="1:10" x14ac:dyDescent="0.25">
      <c r="A72" s="28"/>
      <c r="B72" s="38">
        <f t="shared" ref="B72" si="43">IF($B$16&gt;0,$B$16,0)</f>
        <v>7</v>
      </c>
      <c r="C72" s="30"/>
      <c r="D72" s="31">
        <f t="shared" ref="D72" si="44">SUM(C65:C72)</f>
        <v>0</v>
      </c>
      <c r="E72" s="32"/>
      <c r="F72" s="33"/>
      <c r="G72" s="33">
        <f t="shared" si="0"/>
        <v>0</v>
      </c>
      <c r="H72" s="34">
        <f t="shared" si="1"/>
        <v>0</v>
      </c>
      <c r="I72" s="34">
        <f t="shared" ref="I72" si="45">IF(D72&gt;(32*(8-(COUNTBLANK(C65:C72)))+2),((C65+C66+C67+C68+C69+C70+C71+C72)-(32*(8-(COUNTBLANK(C65:C72)))+2))*$I$6,0)</f>
        <v>0</v>
      </c>
      <c r="J72" s="34">
        <f t="shared" ref="J72" si="46">IF(SUM(H65:H72)&gt;I72,SUM(H65:H72),I72)</f>
        <v>0</v>
      </c>
    </row>
    <row r="73" spans="1:10" x14ac:dyDescent="0.25">
      <c r="A73" s="28">
        <f>'[1]Grades TK-3'!A18</f>
        <v>43958</v>
      </c>
      <c r="B73" s="36" t="str">
        <f t="shared" si="2"/>
        <v>0</v>
      </c>
      <c r="C73" s="30"/>
      <c r="D73" s="31"/>
      <c r="E73" s="32"/>
      <c r="F73" s="33"/>
      <c r="G73" s="33">
        <f t="shared" si="0"/>
        <v>0</v>
      </c>
      <c r="H73" s="34">
        <f t="shared" si="1"/>
        <v>0</v>
      </c>
      <c r="I73" s="34"/>
      <c r="J73" s="34"/>
    </row>
    <row r="74" spans="1:10" x14ac:dyDescent="0.25">
      <c r="A74" s="28"/>
      <c r="B74" s="37">
        <f t="shared" si="23"/>
        <v>1</v>
      </c>
      <c r="C74" s="30"/>
      <c r="D74" s="31"/>
      <c r="E74" s="32"/>
      <c r="F74" s="33"/>
      <c r="G74" s="33">
        <f t="shared" ref="G74:G137" si="47">IF(C74&gt;$C$6,(C74-$C$6)*$G$6,0)</f>
        <v>0</v>
      </c>
      <c r="H74" s="34">
        <f t="shared" ref="H74:H137" si="48">G74</f>
        <v>0</v>
      </c>
      <c r="I74" s="34"/>
      <c r="J74" s="34"/>
    </row>
    <row r="75" spans="1:10" x14ac:dyDescent="0.25">
      <c r="A75" s="28"/>
      <c r="B75" s="37">
        <f t="shared" si="24"/>
        <v>2</v>
      </c>
      <c r="C75" s="30"/>
      <c r="D75" s="31"/>
      <c r="E75" s="32"/>
      <c r="F75" s="33"/>
      <c r="G75" s="33">
        <f t="shared" si="47"/>
        <v>0</v>
      </c>
      <c r="H75" s="34">
        <f t="shared" si="48"/>
        <v>0</v>
      </c>
      <c r="I75" s="34"/>
      <c r="J75" s="34"/>
    </row>
    <row r="76" spans="1:10" x14ac:dyDescent="0.25">
      <c r="A76" s="28"/>
      <c r="B76" s="37" t="str">
        <f t="shared" ref="B76" si="49">IF($B$12&gt;0,$B$12,0)</f>
        <v>3</v>
      </c>
      <c r="C76" s="30"/>
      <c r="D76" s="31"/>
      <c r="E76" s="32"/>
      <c r="F76" s="33"/>
      <c r="G76" s="33">
        <f t="shared" si="47"/>
        <v>0</v>
      </c>
      <c r="H76" s="34">
        <f t="shared" si="48"/>
        <v>0</v>
      </c>
      <c r="I76" s="34"/>
      <c r="J76" s="34"/>
    </row>
    <row r="77" spans="1:10" x14ac:dyDescent="0.25">
      <c r="A77" s="28"/>
      <c r="B77" s="37">
        <f t="shared" ref="B77" si="50">IF($B$13&gt;0,$B$13,0)</f>
        <v>4</v>
      </c>
      <c r="C77" s="30"/>
      <c r="D77" s="31"/>
      <c r="E77" s="32"/>
      <c r="F77" s="33"/>
      <c r="G77" s="33">
        <f t="shared" si="47"/>
        <v>0</v>
      </c>
      <c r="H77" s="34">
        <f t="shared" si="48"/>
        <v>0</v>
      </c>
      <c r="I77" s="34"/>
      <c r="J77" s="34"/>
    </row>
    <row r="78" spans="1:10" x14ac:dyDescent="0.25">
      <c r="A78" s="28"/>
      <c r="B78" s="37">
        <f t="shared" ref="B78" si="51">IF($B$14&gt;0,$B$14,0)</f>
        <v>5</v>
      </c>
      <c r="C78" s="30"/>
      <c r="D78" s="31"/>
      <c r="E78" s="32"/>
      <c r="F78" s="33"/>
      <c r="G78" s="33">
        <f t="shared" si="47"/>
        <v>0</v>
      </c>
      <c r="H78" s="34">
        <f t="shared" si="48"/>
        <v>0</v>
      </c>
      <c r="I78" s="34"/>
      <c r="J78" s="34"/>
    </row>
    <row r="79" spans="1:10" x14ac:dyDescent="0.25">
      <c r="A79" s="28"/>
      <c r="B79" s="37">
        <f t="shared" si="28"/>
        <v>6</v>
      </c>
      <c r="C79" s="30"/>
      <c r="D79" s="31"/>
      <c r="E79" s="32"/>
      <c r="F79" s="33"/>
      <c r="G79" s="33">
        <f t="shared" si="47"/>
        <v>0</v>
      </c>
      <c r="H79" s="34">
        <f t="shared" si="48"/>
        <v>0</v>
      </c>
      <c r="I79" s="34"/>
      <c r="J79" s="34"/>
    </row>
    <row r="80" spans="1:10" x14ac:dyDescent="0.25">
      <c r="A80" s="28"/>
      <c r="B80" s="38">
        <f t="shared" ref="B80" si="52">IF($B$16&gt;0,$B$16,0)</f>
        <v>7</v>
      </c>
      <c r="C80" s="30"/>
      <c r="D80" s="31">
        <f t="shared" ref="D80" si="53">SUM(C73:C80)</f>
        <v>0</v>
      </c>
      <c r="E80" s="32"/>
      <c r="F80" s="33"/>
      <c r="G80" s="33">
        <f t="shared" si="47"/>
        <v>0</v>
      </c>
      <c r="H80" s="34">
        <f t="shared" si="48"/>
        <v>0</v>
      </c>
      <c r="I80" s="34">
        <f t="shared" ref="I80" si="54">IF(D80&gt;(32*(8-(COUNTBLANK(C73:C80)))+2),((C73+C74+C75+C76+C77+C78+C79+C80)-(32*(8-(COUNTBLANK(C73:C80)))+2))*$I$6,0)</f>
        <v>0</v>
      </c>
      <c r="J80" s="34">
        <f t="shared" ref="J80" si="55">IF(SUM(H73:H80)&gt;I80,SUM(H73:H80),I80)</f>
        <v>0</v>
      </c>
    </row>
    <row r="81" spans="1:10" x14ac:dyDescent="0.25">
      <c r="A81" s="28">
        <f>'[1]Grades TK-3'!A19</f>
        <v>43959</v>
      </c>
      <c r="B81" s="36" t="str">
        <f t="shared" si="2"/>
        <v>0</v>
      </c>
      <c r="C81" s="30"/>
      <c r="D81" s="31"/>
      <c r="E81" s="32"/>
      <c r="F81" s="33"/>
      <c r="G81" s="33">
        <f t="shared" si="47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7">
        <f t="shared" si="23"/>
        <v>1</v>
      </c>
      <c r="C82" s="30"/>
      <c r="D82" s="31"/>
      <c r="E82" s="32"/>
      <c r="F82" s="33"/>
      <c r="G82" s="33">
        <f t="shared" si="47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7">
        <f t="shared" si="24"/>
        <v>2</v>
      </c>
      <c r="C83" s="30"/>
      <c r="D83" s="31"/>
      <c r="E83" s="32"/>
      <c r="F83" s="33"/>
      <c r="G83" s="33">
        <f t="shared" si="47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7" t="str">
        <f t="shared" ref="B84" si="56">IF($B$12&gt;0,$B$12,0)</f>
        <v>3</v>
      </c>
      <c r="C84" s="30"/>
      <c r="D84" s="31"/>
      <c r="E84" s="32"/>
      <c r="F84" s="33"/>
      <c r="G84" s="33">
        <f t="shared" si="47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ref="B85" si="57">IF($B$13&gt;0,$B$13,0)</f>
        <v>4</v>
      </c>
      <c r="C85" s="30"/>
      <c r="D85" s="31"/>
      <c r="E85" s="32"/>
      <c r="F85" s="33"/>
      <c r="G85" s="33">
        <f t="shared" si="47"/>
        <v>0</v>
      </c>
      <c r="H85" s="34">
        <f t="shared" si="48"/>
        <v>0</v>
      </c>
      <c r="I85" s="34"/>
      <c r="J85" s="34"/>
    </row>
    <row r="86" spans="1:10" x14ac:dyDescent="0.25">
      <c r="A86" s="28"/>
      <c r="B86" s="37">
        <f t="shared" ref="B86" si="58">IF($B$14&gt;0,$B$14,0)</f>
        <v>5</v>
      </c>
      <c r="C86" s="30"/>
      <c r="D86" s="31"/>
      <c r="E86" s="32"/>
      <c r="F86" s="33"/>
      <c r="G86" s="33">
        <f t="shared" si="47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7">
        <f t="shared" si="28"/>
        <v>6</v>
      </c>
      <c r="C87" s="30"/>
      <c r="D87" s="31"/>
      <c r="E87" s="32"/>
      <c r="F87" s="33"/>
      <c r="G87" s="33">
        <f t="shared" si="47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8">
        <f t="shared" ref="B88" si="59">IF($B$16&gt;0,$B$16,0)</f>
        <v>7</v>
      </c>
      <c r="C88" s="30"/>
      <c r="D88" s="31">
        <f t="shared" ref="D88" si="60">SUM(C81:C88)</f>
        <v>0</v>
      </c>
      <c r="E88" s="32"/>
      <c r="F88" s="33"/>
      <c r="G88" s="33">
        <f t="shared" si="47"/>
        <v>0</v>
      </c>
      <c r="H88" s="34">
        <f t="shared" si="48"/>
        <v>0</v>
      </c>
      <c r="I88" s="34">
        <f t="shared" ref="I88" si="61">IF(D88&gt;(32*(8-(COUNTBLANK(C81:C88)))+2),((C81+C82+C83+C84+C85+C86+C87+C88)-(32*(8-(COUNTBLANK(C81:C88)))+2))*$I$6,0)</f>
        <v>0</v>
      </c>
      <c r="J88" s="34">
        <f t="shared" ref="J88" si="62">IF(SUM(H81:H88)&gt;I88,SUM(H81:H88),I88)</f>
        <v>0</v>
      </c>
    </row>
    <row r="89" spans="1:10" x14ac:dyDescent="0.25">
      <c r="A89" s="28">
        <f>'[1]Grades TK-3'!A20</f>
        <v>43962</v>
      </c>
      <c r="B89" s="36" t="str">
        <f t="shared" si="2"/>
        <v>0</v>
      </c>
      <c r="C89" s="30"/>
      <c r="D89" s="31"/>
      <c r="E89" s="32"/>
      <c r="F89" s="33"/>
      <c r="G89" s="33">
        <f t="shared" si="47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7">
        <f t="shared" si="23"/>
        <v>1</v>
      </c>
      <c r="C90" s="30"/>
      <c r="D90" s="31"/>
      <c r="E90" s="32"/>
      <c r="F90" s="33"/>
      <c r="G90" s="33">
        <f t="shared" si="47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7">
        <f t="shared" si="24"/>
        <v>2</v>
      </c>
      <c r="C91" s="30"/>
      <c r="D91" s="31"/>
      <c r="E91" s="32"/>
      <c r="F91" s="33"/>
      <c r="G91" s="33">
        <f t="shared" si="47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 t="str">
        <f t="shared" ref="B92" si="63">IF($B$12&gt;0,$B$12,0)</f>
        <v>3</v>
      </c>
      <c r="C92" s="30"/>
      <c r="D92" s="31"/>
      <c r="E92" s="32"/>
      <c r="F92" s="33"/>
      <c r="G92" s="33">
        <f t="shared" si="47"/>
        <v>0</v>
      </c>
      <c r="H92" s="34">
        <f t="shared" si="48"/>
        <v>0</v>
      </c>
      <c r="I92" s="34"/>
      <c r="J92" s="34"/>
    </row>
    <row r="93" spans="1:10" x14ac:dyDescent="0.25">
      <c r="A93" s="28"/>
      <c r="B93" s="37">
        <f t="shared" ref="B93" si="64">IF($B$13&gt;0,$B$13,0)</f>
        <v>4</v>
      </c>
      <c r="C93" s="30"/>
      <c r="D93" s="31"/>
      <c r="E93" s="32"/>
      <c r="F93" s="33"/>
      <c r="G93" s="33">
        <f t="shared" si="47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7">
        <f t="shared" ref="B94" si="65">IF($B$14&gt;0,$B$14,0)</f>
        <v>5</v>
      </c>
      <c r="C94" s="30"/>
      <c r="D94" s="31"/>
      <c r="E94" s="32"/>
      <c r="F94" s="33"/>
      <c r="G94" s="33">
        <f t="shared" si="47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7">
        <f t="shared" si="28"/>
        <v>6</v>
      </c>
      <c r="C95" s="30"/>
      <c r="D95" s="31"/>
      <c r="E95" s="32"/>
      <c r="F95" s="33"/>
      <c r="G95" s="33">
        <f t="shared" si="47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8">
        <f t="shared" ref="B96" si="66">IF($B$16&gt;0,$B$16,0)</f>
        <v>7</v>
      </c>
      <c r="C96" s="30"/>
      <c r="D96" s="31">
        <f t="shared" ref="D96" si="67">SUM(C89:C96)</f>
        <v>0</v>
      </c>
      <c r="E96" s="32"/>
      <c r="F96" s="33"/>
      <c r="G96" s="33">
        <f t="shared" si="47"/>
        <v>0</v>
      </c>
      <c r="H96" s="34">
        <f t="shared" si="48"/>
        <v>0</v>
      </c>
      <c r="I96" s="34">
        <f t="shared" ref="I96" si="68">IF(D96&gt;(32*(8-(COUNTBLANK(C89:C96)))+2),((C89+C90+C91+C92+C93+C94+C95+C96)-(32*(8-(COUNTBLANK(C89:C96)))+2))*$I$6,0)</f>
        <v>0</v>
      </c>
      <c r="J96" s="34">
        <f t="shared" ref="J96" si="69">IF(SUM(H89:H96)&gt;I96,SUM(H89:H96),I96)</f>
        <v>0</v>
      </c>
    </row>
    <row r="97" spans="1:10" x14ac:dyDescent="0.25">
      <c r="A97" s="28">
        <f>'[1]Grades TK-3'!A21</f>
        <v>43963</v>
      </c>
      <c r="B97" s="36" t="str">
        <f t="shared" si="2"/>
        <v>0</v>
      </c>
      <c r="C97" s="30"/>
      <c r="D97" s="31"/>
      <c r="E97" s="32"/>
      <c r="F97" s="33"/>
      <c r="G97" s="33">
        <f t="shared" si="47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7">
        <f t="shared" si="23"/>
        <v>1</v>
      </c>
      <c r="C98" s="30"/>
      <c r="D98" s="31"/>
      <c r="E98" s="32"/>
      <c r="F98" s="33"/>
      <c r="G98" s="33">
        <f t="shared" si="47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24"/>
        <v>2</v>
      </c>
      <c r="C99" s="30"/>
      <c r="D99" s="31"/>
      <c r="E99" s="32"/>
      <c r="F99" s="33"/>
      <c r="G99" s="33">
        <f t="shared" si="47"/>
        <v>0</v>
      </c>
      <c r="H99" s="34">
        <f t="shared" si="48"/>
        <v>0</v>
      </c>
      <c r="I99" s="34"/>
      <c r="J99" s="34"/>
    </row>
    <row r="100" spans="1:10" x14ac:dyDescent="0.25">
      <c r="A100" s="28"/>
      <c r="B100" s="37" t="str">
        <f t="shared" ref="B100" si="70">IF($B$12&gt;0,$B$12,0)</f>
        <v>3</v>
      </c>
      <c r="C100" s="30"/>
      <c r="D100" s="31"/>
      <c r="E100" s="32"/>
      <c r="F100" s="33"/>
      <c r="G100" s="33">
        <f t="shared" si="47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7">
        <f t="shared" ref="B101" si="71">IF($B$13&gt;0,$B$13,0)</f>
        <v>4</v>
      </c>
      <c r="C101" s="30"/>
      <c r="D101" s="31"/>
      <c r="E101" s="32"/>
      <c r="F101" s="33"/>
      <c r="G101" s="33">
        <f t="shared" si="47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7">
        <f t="shared" ref="B102" si="72">IF($B$14&gt;0,$B$14,0)</f>
        <v>5</v>
      </c>
      <c r="C102" s="30"/>
      <c r="D102" s="31"/>
      <c r="E102" s="32"/>
      <c r="F102" s="33"/>
      <c r="G102" s="33">
        <f t="shared" si="47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7">
        <f t="shared" si="28"/>
        <v>6</v>
      </c>
      <c r="C103" s="30"/>
      <c r="D103" s="31"/>
      <c r="E103" s="32"/>
      <c r="F103" s="33"/>
      <c r="G103" s="33">
        <f t="shared" si="47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8">
        <f t="shared" ref="B104" si="73">IF($B$16&gt;0,$B$16,0)</f>
        <v>7</v>
      </c>
      <c r="C104" s="30"/>
      <c r="D104" s="31">
        <f t="shared" ref="D104" si="74">SUM(C97:C104)</f>
        <v>0</v>
      </c>
      <c r="E104" s="32"/>
      <c r="F104" s="33"/>
      <c r="G104" s="33">
        <f t="shared" si="47"/>
        <v>0</v>
      </c>
      <c r="H104" s="34">
        <f t="shared" si="48"/>
        <v>0</v>
      </c>
      <c r="I104" s="34">
        <f t="shared" ref="I104" si="75">IF(D104&gt;(32*(8-(COUNTBLANK(C97:C104)))+2),((C97+C98+C99+C100+C101+C102+C103+C104)-(32*(8-(COUNTBLANK(C97:C104)))+2))*$I$6,0)</f>
        <v>0</v>
      </c>
      <c r="J104" s="34">
        <f t="shared" ref="J104" si="76">IF(SUM(H97:H104)&gt;I104,SUM(H97:H104),I104)</f>
        <v>0</v>
      </c>
    </row>
    <row r="105" spans="1:10" x14ac:dyDescent="0.25">
      <c r="A105" s="28">
        <f>'[1]Grades TK-3'!A22</f>
        <v>43964</v>
      </c>
      <c r="B105" s="36" t="str">
        <f t="shared" si="2"/>
        <v>0</v>
      </c>
      <c r="C105" s="30"/>
      <c r="D105" s="31"/>
      <c r="E105" s="32"/>
      <c r="F105" s="33"/>
      <c r="G105" s="33">
        <f t="shared" si="47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23"/>
        <v>1</v>
      </c>
      <c r="C106" s="30"/>
      <c r="D106" s="31"/>
      <c r="E106" s="32"/>
      <c r="F106" s="33"/>
      <c r="G106" s="33">
        <f t="shared" si="47"/>
        <v>0</v>
      </c>
      <c r="H106" s="34">
        <f t="shared" si="48"/>
        <v>0</v>
      </c>
      <c r="I106" s="34"/>
      <c r="J106" s="34"/>
    </row>
    <row r="107" spans="1:10" x14ac:dyDescent="0.25">
      <c r="A107" s="28"/>
      <c r="B107" s="37">
        <f t="shared" si="24"/>
        <v>2</v>
      </c>
      <c r="C107" s="30"/>
      <c r="D107" s="31"/>
      <c r="E107" s="32"/>
      <c r="F107" s="33"/>
      <c r="G107" s="33">
        <f t="shared" si="47"/>
        <v>0</v>
      </c>
      <c r="H107" s="34">
        <f t="shared" si="48"/>
        <v>0</v>
      </c>
      <c r="I107" s="34"/>
      <c r="J107" s="34"/>
    </row>
    <row r="108" spans="1:10" x14ac:dyDescent="0.25">
      <c r="A108" s="28"/>
      <c r="B108" s="37" t="str">
        <f t="shared" ref="B108" si="77">IF($B$12&gt;0,$B$12,0)</f>
        <v>3</v>
      </c>
      <c r="C108" s="30"/>
      <c r="D108" s="31"/>
      <c r="E108" s="32"/>
      <c r="F108" s="33"/>
      <c r="G108" s="33">
        <f t="shared" si="47"/>
        <v>0</v>
      </c>
      <c r="H108" s="34">
        <f t="shared" si="48"/>
        <v>0</v>
      </c>
      <c r="I108" s="34"/>
      <c r="J108" s="34"/>
    </row>
    <row r="109" spans="1:10" x14ac:dyDescent="0.25">
      <c r="A109" s="28"/>
      <c r="B109" s="37">
        <f t="shared" ref="B109" si="78">IF($B$13&gt;0,$B$13,0)</f>
        <v>4</v>
      </c>
      <c r="C109" s="30"/>
      <c r="D109" s="31"/>
      <c r="E109" s="32"/>
      <c r="F109" s="33"/>
      <c r="G109" s="33">
        <f t="shared" si="47"/>
        <v>0</v>
      </c>
      <c r="H109" s="34">
        <f t="shared" si="48"/>
        <v>0</v>
      </c>
      <c r="I109" s="34"/>
      <c r="J109" s="34"/>
    </row>
    <row r="110" spans="1:10" x14ac:dyDescent="0.25">
      <c r="A110" s="28"/>
      <c r="B110" s="37">
        <f t="shared" ref="B110" si="79">IF($B$14&gt;0,$B$14,0)</f>
        <v>5</v>
      </c>
      <c r="C110" s="30"/>
      <c r="D110" s="31"/>
      <c r="E110" s="32"/>
      <c r="F110" s="33"/>
      <c r="G110" s="33">
        <f t="shared" si="47"/>
        <v>0</v>
      </c>
      <c r="H110" s="34">
        <f t="shared" si="48"/>
        <v>0</v>
      </c>
      <c r="I110" s="34"/>
      <c r="J110" s="34"/>
    </row>
    <row r="111" spans="1:10" x14ac:dyDescent="0.25">
      <c r="A111" s="28"/>
      <c r="B111" s="37">
        <f t="shared" si="28"/>
        <v>6</v>
      </c>
      <c r="C111" s="30"/>
      <c r="D111" s="31"/>
      <c r="E111" s="32"/>
      <c r="F111" s="33"/>
      <c r="G111" s="33">
        <f t="shared" si="47"/>
        <v>0</v>
      </c>
      <c r="H111" s="34">
        <f t="shared" si="48"/>
        <v>0</v>
      </c>
      <c r="I111" s="34"/>
      <c r="J111" s="34"/>
    </row>
    <row r="112" spans="1:10" x14ac:dyDescent="0.25">
      <c r="A112" s="28"/>
      <c r="B112" s="38">
        <f t="shared" ref="B112" si="80">IF($B$16&gt;0,$B$16,0)</f>
        <v>7</v>
      </c>
      <c r="C112" s="30"/>
      <c r="D112" s="31">
        <f t="shared" ref="D112" si="81">SUM(C105:C112)</f>
        <v>0</v>
      </c>
      <c r="E112" s="32"/>
      <c r="F112" s="33"/>
      <c r="G112" s="33">
        <f t="shared" si="47"/>
        <v>0</v>
      </c>
      <c r="H112" s="34">
        <f t="shared" si="48"/>
        <v>0</v>
      </c>
      <c r="I112" s="34">
        <f t="shared" ref="I112" si="82">IF(D112&gt;(32*(8-(COUNTBLANK(C105:C112)))+2),((C105+C106+C107+C108+C109+C110+C111+C112)-(32*(8-(COUNTBLANK(C105:C112)))+2))*$I$6,0)</f>
        <v>0</v>
      </c>
      <c r="J112" s="34">
        <f t="shared" ref="J112" si="83">IF(SUM(H105:H112)&gt;I112,SUM(H105:H112),I112)</f>
        <v>0</v>
      </c>
    </row>
    <row r="113" spans="1:10" x14ac:dyDescent="0.25">
      <c r="A113" s="28">
        <f>'[1]Grades TK-3'!A23</f>
        <v>43965</v>
      </c>
      <c r="B113" s="36" t="str">
        <f t="shared" si="2"/>
        <v>0</v>
      </c>
      <c r="C113" s="30"/>
      <c r="D113" s="31"/>
      <c r="E113" s="32"/>
      <c r="F113" s="33"/>
      <c r="G113" s="33">
        <f t="shared" si="47"/>
        <v>0</v>
      </c>
      <c r="H113" s="34">
        <f t="shared" si="48"/>
        <v>0</v>
      </c>
      <c r="I113" s="34"/>
      <c r="J113" s="34"/>
    </row>
    <row r="114" spans="1:10" x14ac:dyDescent="0.25">
      <c r="A114" s="28"/>
      <c r="B114" s="37">
        <f t="shared" ref="B114:B154" si="84">IF($B$10&gt;0,$B$10,0)</f>
        <v>1</v>
      </c>
      <c r="C114" s="30"/>
      <c r="D114" s="31"/>
      <c r="E114" s="32"/>
      <c r="F114" s="33"/>
      <c r="G114" s="33">
        <f t="shared" si="47"/>
        <v>0</v>
      </c>
      <c r="H114" s="34">
        <f t="shared" si="48"/>
        <v>0</v>
      </c>
      <c r="I114" s="34"/>
      <c r="J114" s="34"/>
    </row>
    <row r="115" spans="1:10" x14ac:dyDescent="0.25">
      <c r="A115" s="28"/>
      <c r="B115" s="37">
        <f t="shared" ref="B115:B155" si="85">IF($B$11&gt;0,$B$11,0)</f>
        <v>2</v>
      </c>
      <c r="C115" s="30"/>
      <c r="D115" s="31"/>
      <c r="E115" s="32"/>
      <c r="F115" s="33"/>
      <c r="G115" s="33">
        <f t="shared" si="47"/>
        <v>0</v>
      </c>
      <c r="H115" s="34">
        <f t="shared" si="48"/>
        <v>0</v>
      </c>
      <c r="I115" s="34"/>
      <c r="J115" s="34"/>
    </row>
    <row r="116" spans="1:10" x14ac:dyDescent="0.25">
      <c r="A116" s="28"/>
      <c r="B116" s="37" t="str">
        <f t="shared" ref="B116" si="86">IF($B$12&gt;0,$B$12,0)</f>
        <v>3</v>
      </c>
      <c r="C116" s="30"/>
      <c r="D116" s="31"/>
      <c r="E116" s="32"/>
      <c r="F116" s="33"/>
      <c r="G116" s="33">
        <f t="shared" si="47"/>
        <v>0</v>
      </c>
      <c r="H116" s="34">
        <f t="shared" si="48"/>
        <v>0</v>
      </c>
      <c r="I116" s="34"/>
      <c r="J116" s="34"/>
    </row>
    <row r="117" spans="1:10" x14ac:dyDescent="0.25">
      <c r="A117" s="28"/>
      <c r="B117" s="37">
        <f t="shared" ref="B117" si="87">IF($B$13&gt;0,$B$13,0)</f>
        <v>4</v>
      </c>
      <c r="C117" s="30"/>
      <c r="D117" s="31"/>
      <c r="E117" s="32"/>
      <c r="F117" s="33"/>
      <c r="G117" s="33">
        <f t="shared" si="47"/>
        <v>0</v>
      </c>
      <c r="H117" s="34">
        <f t="shared" si="48"/>
        <v>0</v>
      </c>
      <c r="I117" s="34"/>
      <c r="J117" s="34"/>
    </row>
    <row r="118" spans="1:10" x14ac:dyDescent="0.25">
      <c r="A118" s="28"/>
      <c r="B118" s="37">
        <f t="shared" ref="B118" si="88">IF($B$14&gt;0,$B$14,0)</f>
        <v>5</v>
      </c>
      <c r="C118" s="30"/>
      <c r="D118" s="31"/>
      <c r="E118" s="32"/>
      <c r="F118" s="33"/>
      <c r="G118" s="33">
        <f t="shared" si="47"/>
        <v>0</v>
      </c>
      <c r="H118" s="34">
        <f t="shared" si="48"/>
        <v>0</v>
      </c>
      <c r="I118" s="34"/>
      <c r="J118" s="34"/>
    </row>
    <row r="119" spans="1:10" x14ac:dyDescent="0.25">
      <c r="A119" s="28"/>
      <c r="B119" s="37">
        <f t="shared" ref="B119:B159" si="89">IF($B$15&gt;0,$B$15,0)</f>
        <v>6</v>
      </c>
      <c r="C119" s="30"/>
      <c r="D119" s="31"/>
      <c r="E119" s="32"/>
      <c r="F119" s="33"/>
      <c r="G119" s="33">
        <f t="shared" si="47"/>
        <v>0</v>
      </c>
      <c r="H119" s="34">
        <f t="shared" si="48"/>
        <v>0</v>
      </c>
      <c r="I119" s="34"/>
      <c r="J119" s="34"/>
    </row>
    <row r="120" spans="1:10" x14ac:dyDescent="0.25">
      <c r="A120" s="28"/>
      <c r="B120" s="38">
        <f t="shared" ref="B120" si="90">IF($B$16&gt;0,$B$16,0)</f>
        <v>7</v>
      </c>
      <c r="C120" s="30"/>
      <c r="D120" s="31">
        <f t="shared" ref="D120" si="91">SUM(C113:C120)</f>
        <v>0</v>
      </c>
      <c r="E120" s="32"/>
      <c r="F120" s="33"/>
      <c r="G120" s="33">
        <f t="shared" si="47"/>
        <v>0</v>
      </c>
      <c r="H120" s="34">
        <f t="shared" si="48"/>
        <v>0</v>
      </c>
      <c r="I120" s="34">
        <f t="shared" ref="I120" si="92">IF(D120&gt;(32*(8-(COUNTBLANK(C113:C120)))+2),((C113+C114+C115+C116+C117+C118+C119+C120)-(32*(8-(COUNTBLANK(C113:C120)))+2))*$I$6,0)</f>
        <v>0</v>
      </c>
      <c r="J120" s="34">
        <f t="shared" ref="J120" si="93">IF(SUM(H113:H120)&gt;I120,SUM(H113:H120),I120)</f>
        <v>0</v>
      </c>
    </row>
    <row r="121" spans="1:10" x14ac:dyDescent="0.25">
      <c r="A121" s="28">
        <f>'[1]Grades TK-3'!A24</f>
        <v>43966</v>
      </c>
      <c r="B121" s="36" t="str">
        <f t="shared" si="2"/>
        <v>0</v>
      </c>
      <c r="C121" s="30"/>
      <c r="D121" s="31"/>
      <c r="E121" s="32"/>
      <c r="F121" s="33"/>
      <c r="G121" s="33">
        <f t="shared" si="47"/>
        <v>0</v>
      </c>
      <c r="H121" s="34">
        <f t="shared" si="48"/>
        <v>0</v>
      </c>
      <c r="I121" s="34"/>
      <c r="J121" s="34"/>
    </row>
    <row r="122" spans="1:10" x14ac:dyDescent="0.25">
      <c r="A122" s="28"/>
      <c r="B122" s="37">
        <f t="shared" si="84"/>
        <v>1</v>
      </c>
      <c r="C122" s="30"/>
      <c r="D122" s="31"/>
      <c r="E122" s="32"/>
      <c r="F122" s="33"/>
      <c r="G122" s="33">
        <f t="shared" si="47"/>
        <v>0</v>
      </c>
      <c r="H122" s="34">
        <f t="shared" si="48"/>
        <v>0</v>
      </c>
      <c r="I122" s="34"/>
      <c r="J122" s="34"/>
    </row>
    <row r="123" spans="1:10" x14ac:dyDescent="0.25">
      <c r="A123" s="28"/>
      <c r="B123" s="37">
        <f t="shared" si="85"/>
        <v>2</v>
      </c>
      <c r="C123" s="30"/>
      <c r="D123" s="31"/>
      <c r="E123" s="32"/>
      <c r="F123" s="33"/>
      <c r="G123" s="33">
        <f t="shared" si="47"/>
        <v>0</v>
      </c>
      <c r="H123" s="34">
        <f t="shared" si="48"/>
        <v>0</v>
      </c>
      <c r="I123" s="34"/>
      <c r="J123" s="34"/>
    </row>
    <row r="124" spans="1:10" x14ac:dyDescent="0.25">
      <c r="A124" s="28"/>
      <c r="B124" s="37" t="str">
        <f t="shared" ref="B124" si="94">IF($B$12&gt;0,$B$12,0)</f>
        <v>3</v>
      </c>
      <c r="C124" s="30"/>
      <c r="D124" s="31"/>
      <c r="E124" s="32"/>
      <c r="F124" s="33"/>
      <c r="G124" s="33">
        <f t="shared" si="47"/>
        <v>0</v>
      </c>
      <c r="H124" s="34">
        <f t="shared" si="48"/>
        <v>0</v>
      </c>
      <c r="I124" s="34"/>
      <c r="J124" s="34"/>
    </row>
    <row r="125" spans="1:10" x14ac:dyDescent="0.25">
      <c r="A125" s="28"/>
      <c r="B125" s="37">
        <f t="shared" ref="B125" si="95">IF($B$13&gt;0,$B$13,0)</f>
        <v>4</v>
      </c>
      <c r="C125" s="30"/>
      <c r="D125" s="31"/>
      <c r="E125" s="32"/>
      <c r="F125" s="33"/>
      <c r="G125" s="33">
        <f t="shared" si="47"/>
        <v>0</v>
      </c>
      <c r="H125" s="34">
        <f t="shared" si="48"/>
        <v>0</v>
      </c>
      <c r="I125" s="34"/>
      <c r="J125" s="34"/>
    </row>
    <row r="126" spans="1:10" x14ac:dyDescent="0.25">
      <c r="A126" s="28"/>
      <c r="B126" s="37">
        <f t="shared" ref="B126" si="96">IF($B$14&gt;0,$B$14,0)</f>
        <v>5</v>
      </c>
      <c r="C126" s="30"/>
      <c r="D126" s="31"/>
      <c r="E126" s="32"/>
      <c r="F126" s="33"/>
      <c r="G126" s="33">
        <f t="shared" si="47"/>
        <v>0</v>
      </c>
      <c r="H126" s="34">
        <f t="shared" si="48"/>
        <v>0</v>
      </c>
      <c r="I126" s="34"/>
      <c r="J126" s="34"/>
    </row>
    <row r="127" spans="1:10" x14ac:dyDescent="0.25">
      <c r="A127" s="28"/>
      <c r="B127" s="37">
        <f t="shared" si="89"/>
        <v>6</v>
      </c>
      <c r="C127" s="30"/>
      <c r="D127" s="31"/>
      <c r="E127" s="32"/>
      <c r="F127" s="33"/>
      <c r="G127" s="33">
        <f t="shared" si="47"/>
        <v>0</v>
      </c>
      <c r="H127" s="34">
        <f t="shared" si="48"/>
        <v>0</v>
      </c>
      <c r="I127" s="34"/>
      <c r="J127" s="34"/>
    </row>
    <row r="128" spans="1:10" x14ac:dyDescent="0.25">
      <c r="A128" s="28"/>
      <c r="B128" s="38">
        <f t="shared" ref="B128" si="97">IF($B$16&gt;0,$B$16,0)</f>
        <v>7</v>
      </c>
      <c r="C128" s="30"/>
      <c r="D128" s="31">
        <f t="shared" ref="D128" si="98">SUM(C121:C128)</f>
        <v>0</v>
      </c>
      <c r="E128" s="32"/>
      <c r="F128" s="33"/>
      <c r="G128" s="33">
        <f t="shared" si="47"/>
        <v>0</v>
      </c>
      <c r="H128" s="34">
        <f t="shared" si="48"/>
        <v>0</v>
      </c>
      <c r="I128" s="34">
        <f t="shared" ref="I128" si="99">IF(D128&gt;(32*(8-(COUNTBLANK(C121:C128)))+2),((C121+C122+C123+C124+C125+C126+C127+C128)-(32*(8-(COUNTBLANK(C121:C128)))+2))*$I$6,0)</f>
        <v>0</v>
      </c>
      <c r="J128" s="34">
        <f t="shared" ref="J128" si="100">IF(SUM(H121:H128)&gt;I128,SUM(H121:H128),I128)</f>
        <v>0</v>
      </c>
    </row>
    <row r="129" spans="1:10" x14ac:dyDescent="0.25">
      <c r="A129" s="28">
        <f>'[1]Grades TK-3'!A25</f>
        <v>43969</v>
      </c>
      <c r="B129" s="36" t="str">
        <f t="shared" si="2"/>
        <v>0</v>
      </c>
      <c r="C129" s="30"/>
      <c r="D129" s="31"/>
      <c r="E129" s="32"/>
      <c r="F129" s="33"/>
      <c r="G129" s="33">
        <f t="shared" si="47"/>
        <v>0</v>
      </c>
      <c r="H129" s="34">
        <f t="shared" si="48"/>
        <v>0</v>
      </c>
      <c r="I129" s="34"/>
      <c r="J129" s="34"/>
    </row>
    <row r="130" spans="1:10" x14ac:dyDescent="0.25">
      <c r="A130" s="28"/>
      <c r="B130" s="37">
        <f t="shared" si="84"/>
        <v>1</v>
      </c>
      <c r="C130" s="30"/>
      <c r="D130" s="31"/>
      <c r="E130" s="32"/>
      <c r="F130" s="33"/>
      <c r="G130" s="33">
        <f t="shared" si="47"/>
        <v>0</v>
      </c>
      <c r="H130" s="34">
        <f t="shared" si="48"/>
        <v>0</v>
      </c>
      <c r="I130" s="34"/>
      <c r="J130" s="34"/>
    </row>
    <row r="131" spans="1:10" x14ac:dyDescent="0.25">
      <c r="A131" s="28"/>
      <c r="B131" s="37">
        <f t="shared" si="85"/>
        <v>2</v>
      </c>
      <c r="C131" s="30"/>
      <c r="D131" s="31"/>
      <c r="E131" s="32"/>
      <c r="F131" s="33"/>
      <c r="G131" s="33">
        <f t="shared" si="47"/>
        <v>0</v>
      </c>
      <c r="H131" s="34">
        <f t="shared" si="48"/>
        <v>0</v>
      </c>
      <c r="I131" s="34"/>
      <c r="J131" s="34"/>
    </row>
    <row r="132" spans="1:10" x14ac:dyDescent="0.25">
      <c r="A132" s="28"/>
      <c r="B132" s="37" t="str">
        <f t="shared" ref="B132" si="101">IF($B$12&gt;0,$B$12,0)</f>
        <v>3</v>
      </c>
      <c r="C132" s="30"/>
      <c r="D132" s="31"/>
      <c r="E132" s="32"/>
      <c r="F132" s="33"/>
      <c r="G132" s="33">
        <f t="shared" si="47"/>
        <v>0</v>
      </c>
      <c r="H132" s="34">
        <f t="shared" si="48"/>
        <v>0</v>
      </c>
      <c r="I132" s="34"/>
      <c r="J132" s="34"/>
    </row>
    <row r="133" spans="1:10" x14ac:dyDescent="0.25">
      <c r="A133" s="28"/>
      <c r="B133" s="37">
        <f t="shared" ref="B133" si="102">IF($B$13&gt;0,$B$13,0)</f>
        <v>4</v>
      </c>
      <c r="C133" s="30"/>
      <c r="D133" s="31"/>
      <c r="E133" s="32"/>
      <c r="F133" s="33"/>
      <c r="G133" s="33">
        <f t="shared" si="47"/>
        <v>0</v>
      </c>
      <c r="H133" s="34">
        <f t="shared" si="48"/>
        <v>0</v>
      </c>
      <c r="I133" s="34"/>
      <c r="J133" s="34"/>
    </row>
    <row r="134" spans="1:10" x14ac:dyDescent="0.25">
      <c r="A134" s="28"/>
      <c r="B134" s="37">
        <f t="shared" ref="B134" si="103">IF($B$14&gt;0,$B$14,0)</f>
        <v>5</v>
      </c>
      <c r="C134" s="30"/>
      <c r="D134" s="31"/>
      <c r="E134" s="32"/>
      <c r="F134" s="33"/>
      <c r="G134" s="33">
        <f t="shared" si="47"/>
        <v>0</v>
      </c>
      <c r="H134" s="34">
        <f t="shared" si="48"/>
        <v>0</v>
      </c>
      <c r="I134" s="34"/>
      <c r="J134" s="34"/>
    </row>
    <row r="135" spans="1:10" x14ac:dyDescent="0.25">
      <c r="A135" s="28"/>
      <c r="B135" s="37">
        <f t="shared" si="89"/>
        <v>6</v>
      </c>
      <c r="C135" s="30"/>
      <c r="D135" s="31"/>
      <c r="E135" s="32"/>
      <c r="F135" s="33"/>
      <c r="G135" s="33">
        <f t="shared" si="47"/>
        <v>0</v>
      </c>
      <c r="H135" s="34">
        <f t="shared" si="48"/>
        <v>0</v>
      </c>
      <c r="I135" s="34"/>
      <c r="J135" s="34"/>
    </row>
    <row r="136" spans="1:10" x14ac:dyDescent="0.25">
      <c r="A136" s="28"/>
      <c r="B136" s="38">
        <f t="shared" ref="B136" si="104">IF($B$16&gt;0,$B$16,0)</f>
        <v>7</v>
      </c>
      <c r="C136" s="30"/>
      <c r="D136" s="31">
        <f t="shared" ref="D136" si="105">SUM(C129:C136)</f>
        <v>0</v>
      </c>
      <c r="E136" s="32"/>
      <c r="F136" s="33"/>
      <c r="G136" s="33">
        <f t="shared" si="47"/>
        <v>0</v>
      </c>
      <c r="H136" s="34">
        <f t="shared" si="48"/>
        <v>0</v>
      </c>
      <c r="I136" s="34">
        <f t="shared" ref="I136" si="106">IF(D136&gt;(32*(8-(COUNTBLANK(C129:C136)))+2),((C129+C130+C131+C132+C133+C134+C135+C136)-(32*(8-(COUNTBLANK(C129:C136)))+2))*$I$6,0)</f>
        <v>0</v>
      </c>
      <c r="J136" s="34">
        <f t="shared" ref="J136" si="107">IF(SUM(H129:H136)&gt;I136,SUM(H129:H136),I136)</f>
        <v>0</v>
      </c>
    </row>
    <row r="137" spans="1:10" x14ac:dyDescent="0.25">
      <c r="A137" s="28">
        <f>'[1]Grades TK-3'!A26</f>
        <v>43970</v>
      </c>
      <c r="B137" s="36" t="str">
        <f t="shared" si="2"/>
        <v>0</v>
      </c>
      <c r="C137" s="30"/>
      <c r="D137" s="31"/>
      <c r="E137" s="32"/>
      <c r="F137" s="33"/>
      <c r="G137" s="33">
        <f t="shared" si="47"/>
        <v>0</v>
      </c>
      <c r="H137" s="34">
        <f t="shared" si="48"/>
        <v>0</v>
      </c>
      <c r="I137" s="34"/>
      <c r="J137" s="34"/>
    </row>
    <row r="138" spans="1:10" x14ac:dyDescent="0.25">
      <c r="A138" s="28"/>
      <c r="B138" s="37">
        <f t="shared" si="84"/>
        <v>1</v>
      </c>
      <c r="C138" s="30"/>
      <c r="D138" s="31"/>
      <c r="E138" s="32"/>
      <c r="F138" s="33"/>
      <c r="G138" s="33">
        <f t="shared" ref="G138:G160" si="108">IF(C138&gt;$C$6,(C138-$C$6)*$G$6,0)</f>
        <v>0</v>
      </c>
      <c r="H138" s="34">
        <f t="shared" ref="H138:H160" si="109">G138</f>
        <v>0</v>
      </c>
      <c r="I138" s="34"/>
      <c r="J138" s="34"/>
    </row>
    <row r="139" spans="1:10" x14ac:dyDescent="0.25">
      <c r="A139" s="28"/>
      <c r="B139" s="37">
        <f t="shared" si="85"/>
        <v>2</v>
      </c>
      <c r="C139" s="30"/>
      <c r="D139" s="31"/>
      <c r="E139" s="32"/>
      <c r="F139" s="33"/>
      <c r="G139" s="33">
        <f t="shared" si="108"/>
        <v>0</v>
      </c>
      <c r="H139" s="34">
        <f t="shared" si="109"/>
        <v>0</v>
      </c>
      <c r="I139" s="34"/>
      <c r="J139" s="34"/>
    </row>
    <row r="140" spans="1:10" x14ac:dyDescent="0.25">
      <c r="A140" s="28"/>
      <c r="B140" s="37" t="str">
        <f t="shared" ref="B140" si="110">IF($B$12&gt;0,$B$12,0)</f>
        <v>3</v>
      </c>
      <c r="C140" s="30"/>
      <c r="D140" s="31"/>
      <c r="E140" s="32"/>
      <c r="F140" s="33"/>
      <c r="G140" s="33">
        <f t="shared" si="108"/>
        <v>0</v>
      </c>
      <c r="H140" s="34">
        <f t="shared" si="109"/>
        <v>0</v>
      </c>
      <c r="I140" s="34"/>
      <c r="J140" s="34"/>
    </row>
    <row r="141" spans="1:10" x14ac:dyDescent="0.25">
      <c r="A141" s="28"/>
      <c r="B141" s="37">
        <f t="shared" ref="B141" si="111">IF($B$13&gt;0,$B$13,0)</f>
        <v>4</v>
      </c>
      <c r="C141" s="30"/>
      <c r="D141" s="31"/>
      <c r="E141" s="32"/>
      <c r="F141" s="33"/>
      <c r="G141" s="33">
        <f t="shared" si="108"/>
        <v>0</v>
      </c>
      <c r="H141" s="34">
        <f t="shared" si="109"/>
        <v>0</v>
      </c>
      <c r="I141" s="34"/>
      <c r="J141" s="34"/>
    </row>
    <row r="142" spans="1:10" x14ac:dyDescent="0.25">
      <c r="A142" s="28"/>
      <c r="B142" s="37">
        <f t="shared" ref="B142" si="112">IF($B$14&gt;0,$B$14,0)</f>
        <v>5</v>
      </c>
      <c r="C142" s="30"/>
      <c r="D142" s="31"/>
      <c r="E142" s="32"/>
      <c r="F142" s="33"/>
      <c r="G142" s="33">
        <f t="shared" si="108"/>
        <v>0</v>
      </c>
      <c r="H142" s="34">
        <f t="shared" si="109"/>
        <v>0</v>
      </c>
      <c r="I142" s="34"/>
      <c r="J142" s="34"/>
    </row>
    <row r="143" spans="1:10" x14ac:dyDescent="0.25">
      <c r="A143" s="28"/>
      <c r="B143" s="37">
        <f t="shared" si="89"/>
        <v>6</v>
      </c>
      <c r="C143" s="30"/>
      <c r="D143" s="31"/>
      <c r="E143" s="32"/>
      <c r="F143" s="33"/>
      <c r="G143" s="33">
        <f t="shared" si="108"/>
        <v>0</v>
      </c>
      <c r="H143" s="34">
        <f t="shared" si="109"/>
        <v>0</v>
      </c>
      <c r="I143" s="34"/>
      <c r="J143" s="34"/>
    </row>
    <row r="144" spans="1:10" x14ac:dyDescent="0.25">
      <c r="A144" s="28"/>
      <c r="B144" s="38">
        <f t="shared" ref="B144" si="113">IF($B$16&gt;0,$B$16,0)</f>
        <v>7</v>
      </c>
      <c r="C144" s="30"/>
      <c r="D144" s="31">
        <f t="shared" ref="D144" si="114">SUM(C137:C144)</f>
        <v>0</v>
      </c>
      <c r="E144" s="32"/>
      <c r="F144" s="33"/>
      <c r="G144" s="33">
        <f t="shared" si="108"/>
        <v>0</v>
      </c>
      <c r="H144" s="34">
        <f t="shared" si="109"/>
        <v>0</v>
      </c>
      <c r="I144" s="34">
        <f t="shared" ref="I144" si="115">IF(D144&gt;(32*(8-(COUNTBLANK(C137:C144)))+2),((C137+C138+C139+C140+C141+C142+C143+C144)-(32*(8-(COUNTBLANK(C137:C144)))+2))*$I$6,0)</f>
        <v>0</v>
      </c>
      <c r="J144" s="34">
        <f t="shared" ref="J144" si="116">IF(SUM(H137:H144)&gt;I144,SUM(H137:H144),I144)</f>
        <v>0</v>
      </c>
    </row>
    <row r="145" spans="1:10" x14ac:dyDescent="0.25">
      <c r="A145" s="28">
        <f>'[1]Grades TK-3'!A27</f>
        <v>43971</v>
      </c>
      <c r="B145" s="36" t="str">
        <f t="shared" si="2"/>
        <v>0</v>
      </c>
      <c r="C145" s="30"/>
      <c r="D145" s="31"/>
      <c r="E145" s="32"/>
      <c r="F145" s="33"/>
      <c r="G145" s="33">
        <f t="shared" si="108"/>
        <v>0</v>
      </c>
      <c r="H145" s="34">
        <f t="shared" si="109"/>
        <v>0</v>
      </c>
      <c r="I145" s="34"/>
      <c r="J145" s="34"/>
    </row>
    <row r="146" spans="1:10" x14ac:dyDescent="0.25">
      <c r="A146" s="28"/>
      <c r="B146" s="37">
        <f t="shared" si="84"/>
        <v>1</v>
      </c>
      <c r="C146" s="30"/>
      <c r="D146" s="31"/>
      <c r="E146" s="32"/>
      <c r="F146" s="33"/>
      <c r="G146" s="33">
        <f t="shared" si="108"/>
        <v>0</v>
      </c>
      <c r="H146" s="34">
        <f t="shared" si="109"/>
        <v>0</v>
      </c>
      <c r="I146" s="34"/>
      <c r="J146" s="34"/>
    </row>
    <row r="147" spans="1:10" x14ac:dyDescent="0.25">
      <c r="A147" s="28"/>
      <c r="B147" s="37">
        <f t="shared" si="85"/>
        <v>2</v>
      </c>
      <c r="C147" s="30"/>
      <c r="D147" s="31"/>
      <c r="E147" s="32"/>
      <c r="F147" s="33"/>
      <c r="G147" s="33">
        <f t="shared" si="108"/>
        <v>0</v>
      </c>
      <c r="H147" s="34">
        <f t="shared" si="109"/>
        <v>0</v>
      </c>
      <c r="I147" s="34"/>
      <c r="J147" s="34"/>
    </row>
    <row r="148" spans="1:10" x14ac:dyDescent="0.25">
      <c r="A148" s="28"/>
      <c r="B148" s="37" t="str">
        <f t="shared" ref="B148" si="117">IF($B$12&gt;0,$B$12,0)</f>
        <v>3</v>
      </c>
      <c r="C148" s="30"/>
      <c r="D148" s="31"/>
      <c r="E148" s="32"/>
      <c r="F148" s="33"/>
      <c r="G148" s="33">
        <f t="shared" si="108"/>
        <v>0</v>
      </c>
      <c r="H148" s="34">
        <f t="shared" si="109"/>
        <v>0</v>
      </c>
      <c r="I148" s="34"/>
      <c r="J148" s="34"/>
    </row>
    <row r="149" spans="1:10" x14ac:dyDescent="0.25">
      <c r="A149" s="28"/>
      <c r="B149" s="37">
        <f t="shared" ref="B149" si="118">IF($B$13&gt;0,$B$13,0)</f>
        <v>4</v>
      </c>
      <c r="C149" s="30"/>
      <c r="D149" s="31"/>
      <c r="E149" s="32"/>
      <c r="F149" s="33"/>
      <c r="G149" s="33">
        <f t="shared" si="108"/>
        <v>0</v>
      </c>
      <c r="H149" s="34">
        <f t="shared" si="109"/>
        <v>0</v>
      </c>
      <c r="I149" s="34"/>
      <c r="J149" s="34"/>
    </row>
    <row r="150" spans="1:10" x14ac:dyDescent="0.25">
      <c r="A150" s="28"/>
      <c r="B150" s="37">
        <f t="shared" ref="B150" si="119">IF($B$14&gt;0,$B$14,0)</f>
        <v>5</v>
      </c>
      <c r="C150" s="30"/>
      <c r="D150" s="31"/>
      <c r="E150" s="32"/>
      <c r="F150" s="33"/>
      <c r="G150" s="33">
        <f t="shared" si="108"/>
        <v>0</v>
      </c>
      <c r="H150" s="34">
        <f t="shared" si="109"/>
        <v>0</v>
      </c>
      <c r="I150" s="34"/>
      <c r="J150" s="34"/>
    </row>
    <row r="151" spans="1:10" x14ac:dyDescent="0.25">
      <c r="A151" s="28"/>
      <c r="B151" s="37">
        <f t="shared" si="89"/>
        <v>6</v>
      </c>
      <c r="C151" s="30"/>
      <c r="D151" s="31"/>
      <c r="E151" s="32"/>
      <c r="F151" s="33"/>
      <c r="G151" s="33">
        <f t="shared" si="108"/>
        <v>0</v>
      </c>
      <c r="H151" s="34">
        <f t="shared" si="109"/>
        <v>0</v>
      </c>
      <c r="I151" s="34"/>
      <c r="J151" s="34"/>
    </row>
    <row r="152" spans="1:10" x14ac:dyDescent="0.25">
      <c r="A152" s="28"/>
      <c r="B152" s="38">
        <f t="shared" ref="B152" si="120">IF($B$16&gt;0,$B$16,0)</f>
        <v>7</v>
      </c>
      <c r="C152" s="30"/>
      <c r="D152" s="31">
        <f t="shared" ref="D152" si="121">SUM(C145:C152)</f>
        <v>0</v>
      </c>
      <c r="E152" s="32"/>
      <c r="F152" s="33"/>
      <c r="G152" s="33">
        <f t="shared" si="108"/>
        <v>0</v>
      </c>
      <c r="H152" s="34">
        <f t="shared" si="109"/>
        <v>0</v>
      </c>
      <c r="I152" s="34">
        <f t="shared" ref="I152" si="122">IF(D152&gt;(32*(8-(COUNTBLANK(C145:C152)))+2),((C145+C146+C147+C148+C149+C150+C151+C152)-(32*(8-(COUNTBLANK(C145:C152)))+2))*$I$6,0)</f>
        <v>0</v>
      </c>
      <c r="J152" s="34">
        <f t="shared" ref="J152" si="123">IF(SUM(H145:H152)&gt;I152,SUM(H145:H152),I152)</f>
        <v>0</v>
      </c>
    </row>
    <row r="153" spans="1:10" x14ac:dyDescent="0.25">
      <c r="A153" s="28">
        <f>'[1]Grades TK-3'!A28</f>
        <v>43972</v>
      </c>
      <c r="B153" s="36" t="str">
        <f t="shared" si="2"/>
        <v>0</v>
      </c>
      <c r="C153" s="30"/>
      <c r="D153" s="31"/>
      <c r="E153" s="32"/>
      <c r="F153" s="33"/>
      <c r="G153" s="33">
        <f t="shared" si="108"/>
        <v>0</v>
      </c>
      <c r="H153" s="34">
        <f t="shared" si="109"/>
        <v>0</v>
      </c>
      <c r="I153" s="34"/>
      <c r="J153" s="34"/>
    </row>
    <row r="154" spans="1:10" x14ac:dyDescent="0.25">
      <c r="A154" s="28"/>
      <c r="B154" s="37">
        <f t="shared" si="84"/>
        <v>1</v>
      </c>
      <c r="C154" s="30"/>
      <c r="D154" s="31"/>
      <c r="E154" s="32"/>
      <c r="F154" s="33"/>
      <c r="G154" s="33">
        <f t="shared" si="108"/>
        <v>0</v>
      </c>
      <c r="H154" s="34">
        <f t="shared" si="109"/>
        <v>0</v>
      </c>
      <c r="I154" s="34"/>
      <c r="J154" s="34"/>
    </row>
    <row r="155" spans="1:10" x14ac:dyDescent="0.25">
      <c r="A155" s="28"/>
      <c r="B155" s="37">
        <f t="shared" si="85"/>
        <v>2</v>
      </c>
      <c r="C155" s="30"/>
      <c r="D155" s="31"/>
      <c r="E155" s="32"/>
      <c r="F155" s="33"/>
      <c r="G155" s="33">
        <f t="shared" si="108"/>
        <v>0</v>
      </c>
      <c r="H155" s="34">
        <f t="shared" si="109"/>
        <v>0</v>
      </c>
      <c r="I155" s="34"/>
      <c r="J155" s="34"/>
    </row>
    <row r="156" spans="1:10" x14ac:dyDescent="0.25">
      <c r="A156" s="28"/>
      <c r="B156" s="37" t="str">
        <f t="shared" ref="B156" si="124">IF($B$12&gt;0,$B$12,0)</f>
        <v>3</v>
      </c>
      <c r="C156" s="30"/>
      <c r="D156" s="31"/>
      <c r="E156" s="32"/>
      <c r="F156" s="33"/>
      <c r="G156" s="33">
        <f t="shared" si="108"/>
        <v>0</v>
      </c>
      <c r="H156" s="34">
        <f t="shared" si="109"/>
        <v>0</v>
      </c>
      <c r="I156" s="34"/>
      <c r="J156" s="34"/>
    </row>
    <row r="157" spans="1:10" x14ac:dyDescent="0.25">
      <c r="A157" s="28"/>
      <c r="B157" s="37">
        <f t="shared" ref="B157" si="125">IF($B$13&gt;0,$B$13,0)</f>
        <v>4</v>
      </c>
      <c r="C157" s="30"/>
      <c r="D157" s="31"/>
      <c r="E157" s="32"/>
      <c r="F157" s="33"/>
      <c r="G157" s="33">
        <f t="shared" si="108"/>
        <v>0</v>
      </c>
      <c r="H157" s="34">
        <f t="shared" si="109"/>
        <v>0</v>
      </c>
      <c r="I157" s="34"/>
      <c r="J157" s="34"/>
    </row>
    <row r="158" spans="1:10" x14ac:dyDescent="0.25">
      <c r="A158" s="28"/>
      <c r="B158" s="37">
        <f t="shared" ref="B158" si="126">IF($B$14&gt;0,$B$14,0)</f>
        <v>5</v>
      </c>
      <c r="C158" s="30"/>
      <c r="D158" s="31"/>
      <c r="E158" s="32"/>
      <c r="F158" s="33"/>
      <c r="G158" s="33">
        <f t="shared" si="108"/>
        <v>0</v>
      </c>
      <c r="H158" s="34">
        <f t="shared" si="109"/>
        <v>0</v>
      </c>
      <c r="I158" s="34"/>
      <c r="J158" s="34"/>
    </row>
    <row r="159" spans="1:10" x14ac:dyDescent="0.25">
      <c r="A159" s="28"/>
      <c r="B159" s="37">
        <f t="shared" si="89"/>
        <v>6</v>
      </c>
      <c r="C159" s="30"/>
      <c r="D159" s="31"/>
      <c r="E159" s="32"/>
      <c r="F159" s="33"/>
      <c r="G159" s="33">
        <f t="shared" si="108"/>
        <v>0</v>
      </c>
      <c r="H159" s="34">
        <f t="shared" si="109"/>
        <v>0</v>
      </c>
      <c r="I159" s="34"/>
      <c r="J159" s="34"/>
    </row>
    <row r="160" spans="1:10" x14ac:dyDescent="0.25">
      <c r="A160" s="28"/>
      <c r="B160" s="38">
        <f t="shared" ref="B160" si="127">IF($B$16&gt;0,$B$16,0)</f>
        <v>7</v>
      </c>
      <c r="C160" s="30"/>
      <c r="D160" s="31">
        <f t="shared" ref="D160" si="128">SUM(C153:C160)</f>
        <v>0</v>
      </c>
      <c r="E160" s="32"/>
      <c r="F160" s="33"/>
      <c r="G160" s="33">
        <f t="shared" si="108"/>
        <v>0</v>
      </c>
      <c r="H160" s="34">
        <f t="shared" si="109"/>
        <v>0</v>
      </c>
      <c r="I160" s="34">
        <f t="shared" ref="I160" si="129">IF(D160&gt;(32*(8-(COUNTBLANK(C153:C160)))+2),((C153+C154+C155+C156+C157+C158+C159+C160)-(32*(8-(COUNTBLANK(C153:C160)))+2))*$I$6,0)</f>
        <v>0</v>
      </c>
      <c r="J160" s="34">
        <f t="shared" ref="J160" si="130">IF(SUM(H153:H160)&gt;I160,SUM(H153:H160),I160)</f>
        <v>0</v>
      </c>
    </row>
    <row r="161" spans="1:10" ht="18.75" x14ac:dyDescent="0.3">
      <c r="A161" s="39" t="s">
        <v>18</v>
      </c>
      <c r="B161" s="40"/>
      <c r="C161" s="41"/>
      <c r="D161" s="42"/>
      <c r="E161" s="42"/>
      <c r="F161" s="43"/>
      <c r="G161" s="44"/>
      <c r="H161" s="45"/>
      <c r="I161" s="45"/>
      <c r="J161" s="46">
        <f>SUM(J9:J160)</f>
        <v>0</v>
      </c>
    </row>
    <row r="162" spans="1:10" x14ac:dyDescent="0.25">
      <c r="A162" s="5" t="str">
        <f>'[1]Grades TK-3'!A30</f>
        <v>Subtotal - April</v>
      </c>
      <c r="B162" s="5"/>
      <c r="C162" s="5"/>
      <c r="D162" s="5"/>
      <c r="E162" s="5"/>
      <c r="F162" s="5"/>
      <c r="G162" s="5"/>
      <c r="H162" s="5"/>
      <c r="I162" s="5"/>
      <c r="J162" s="34">
        <f>SUM(J9:J40)</f>
        <v>0</v>
      </c>
    </row>
    <row r="163" spans="1:10" x14ac:dyDescent="0.25">
      <c r="A163" s="5" t="str">
        <f>'[1]Grades TK-3'!31:31</f>
        <v>Subtotal - May</v>
      </c>
      <c r="B163" s="5"/>
      <c r="C163" s="5"/>
      <c r="D163" s="5"/>
      <c r="E163" s="5"/>
      <c r="F163" s="5"/>
      <c r="G163" s="5"/>
      <c r="H163" s="5"/>
      <c r="I163" s="5"/>
      <c r="J163" s="34">
        <f>SUM(J41:J160)</f>
        <v>0</v>
      </c>
    </row>
    <row r="164" spans="1:10" ht="15.75" thickBot="1" x14ac:dyDescent="0.3">
      <c r="A164" s="47" t="s">
        <v>19</v>
      </c>
      <c r="B164" s="47"/>
      <c r="C164" s="47"/>
      <c r="D164" s="47"/>
      <c r="E164" s="47"/>
      <c r="F164" s="47"/>
      <c r="G164" s="47"/>
      <c r="H164" s="47"/>
      <c r="I164" s="47"/>
      <c r="J164" s="48">
        <f>J163+J162</f>
        <v>0</v>
      </c>
    </row>
    <row r="165" spans="1:10" ht="8.1" customHeight="1" thickTop="1" x14ac:dyDescent="0.25">
      <c r="A165" s="3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49" t="s">
        <v>20</v>
      </c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8.1" customHeight="1" x14ac:dyDescent="0.25">
      <c r="A167" s="3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0" t="s">
        <v>21</v>
      </c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1" t="s">
        <v>22</v>
      </c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9.9499999999999993" customHeight="1" x14ac:dyDescent="0.25">
      <c r="A170" s="2"/>
      <c r="B170" s="2"/>
      <c r="D170" s="2"/>
      <c r="E170" s="2"/>
    </row>
    <row r="171" spans="1:10" x14ac:dyDescent="0.25">
      <c r="C171" s="54"/>
      <c r="E171" s="1"/>
    </row>
    <row r="172" spans="1:10" x14ac:dyDescent="0.25">
      <c r="A172" s="55" t="s">
        <v>23</v>
      </c>
      <c r="B172" s="56"/>
      <c r="C172" s="57"/>
      <c r="D172" s="57"/>
      <c r="E172" s="1"/>
      <c r="G172" s="58" t="s">
        <v>10</v>
      </c>
      <c r="H172" s="58"/>
    </row>
    <row r="173" spans="1:10" ht="9.9499999999999993" customHeight="1" x14ac:dyDescent="0.25">
      <c r="A173" s="2"/>
      <c r="B173" s="2"/>
      <c r="D173" s="2"/>
      <c r="E173" s="1"/>
    </row>
    <row r="174" spans="1:10" x14ac:dyDescent="0.25">
      <c r="A174" s="59"/>
      <c r="B174" s="60"/>
      <c r="C174" s="61"/>
      <c r="D174" s="62"/>
      <c r="E174" s="1"/>
    </row>
    <row r="175" spans="1:10" ht="17.25" x14ac:dyDescent="0.25">
      <c r="A175" s="55" t="s">
        <v>24</v>
      </c>
      <c r="B175" s="63"/>
      <c r="C175" s="63"/>
      <c r="D175" s="64"/>
      <c r="E175" s="1"/>
      <c r="G175" s="58" t="s">
        <v>10</v>
      </c>
      <c r="H175" s="58"/>
    </row>
    <row r="176" spans="1:10" x14ac:dyDescent="0.25">
      <c r="A176" s="65"/>
      <c r="B176" s="66"/>
      <c r="C176" s="67"/>
      <c r="D176" s="67"/>
      <c r="E176" s="1"/>
      <c r="G176" s="1"/>
      <c r="H176" s="1"/>
    </row>
    <row r="177" spans="1:6" ht="9.9499999999999993" customHeight="1" x14ac:dyDescent="0.25">
      <c r="A177" s="2"/>
      <c r="B177" s="2"/>
      <c r="D177" s="2"/>
      <c r="E177" s="2"/>
    </row>
    <row r="178" spans="1:6" x14ac:dyDescent="0.25">
      <c r="A178" s="2" t="s">
        <v>25</v>
      </c>
      <c r="B178" s="2"/>
      <c r="D178" s="2"/>
      <c r="E178" s="2"/>
    </row>
    <row r="179" spans="1:6" ht="18.75" x14ac:dyDescent="0.3">
      <c r="A179" s="73" t="s">
        <v>26</v>
      </c>
      <c r="B179" s="73"/>
      <c r="C179" s="73"/>
      <c r="D179" s="73"/>
      <c r="E179" s="73"/>
      <c r="F179" s="73"/>
    </row>
  </sheetData>
  <sheetProtection algorithmName="SHA-512" hashValue="Zfx+LD2B9sIx9sQuODBH/zpBYNmXU2ZzfXB88kdfjUT7I0F6rIgjPmbY6Wakuy2zWAE8neM3pdooZtKC4KNCuw==" saltValue="phN7osBG0z0N7fmPeHtlAg==" spinCount="100000" sheet="1" objects="1" scenarios="1"/>
  <mergeCells count="6">
    <mergeCell ref="A179:F179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2019-07-18T21:12:13Z</dcterms:created>
  <dcterms:modified xsi:type="dcterms:W3CDTF">2019-07-19T16:06:12Z</dcterms:modified>
</cp:coreProperties>
</file>