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November\"/>
    </mc:Choice>
  </mc:AlternateContent>
  <bookViews>
    <workbookView xWindow="0" yWindow="0" windowWidth="25200" windowHeight="11880"/>
  </bookViews>
  <sheets>
    <sheet name="SLP Overage PreK - 22 no SLP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A34" i="1"/>
  <c r="F33" i="1"/>
  <c r="G33" i="1" s="1"/>
  <c r="A33" i="1"/>
  <c r="F32" i="1"/>
  <c r="G32" i="1" s="1"/>
  <c r="A32" i="1"/>
  <c r="F31" i="1"/>
  <c r="G31" i="1" s="1"/>
  <c r="A31" i="1"/>
  <c r="G30" i="1"/>
  <c r="F30" i="1"/>
  <c r="A30" i="1"/>
  <c r="F28" i="1"/>
  <c r="G28" i="1" s="1"/>
  <c r="A28" i="1"/>
  <c r="G27" i="1"/>
  <c r="F27" i="1"/>
  <c r="A27" i="1"/>
  <c r="F26" i="1"/>
  <c r="G26" i="1" s="1"/>
  <c r="A26" i="1"/>
  <c r="F25" i="1"/>
  <c r="G25" i="1" s="1"/>
  <c r="A25" i="1"/>
  <c r="F24" i="1"/>
  <c r="G24" i="1" s="1"/>
  <c r="G29" i="1" s="1"/>
  <c r="J29" i="1" s="1"/>
  <c r="A24" i="1"/>
  <c r="F22" i="1"/>
  <c r="G22" i="1" s="1"/>
  <c r="A22" i="1"/>
  <c r="G21" i="1"/>
  <c r="F21" i="1"/>
  <c r="A21" i="1"/>
  <c r="F20" i="1"/>
  <c r="G20" i="1" s="1"/>
  <c r="A20" i="1"/>
  <c r="F19" i="1"/>
  <c r="G19" i="1" s="1"/>
  <c r="A19" i="1"/>
  <c r="F18" i="1"/>
  <c r="G18" i="1" s="1"/>
  <c r="A18" i="1"/>
  <c r="F16" i="1"/>
  <c r="G16" i="1" s="1"/>
  <c r="A16" i="1"/>
  <c r="F15" i="1"/>
  <c r="G15" i="1" s="1"/>
  <c r="A15" i="1"/>
  <c r="F14" i="1"/>
  <c r="G14" i="1" s="1"/>
  <c r="A14" i="1"/>
  <c r="G13" i="1"/>
  <c r="F13" i="1"/>
  <c r="A13" i="1"/>
  <c r="F12" i="1"/>
  <c r="G12" i="1" s="1"/>
  <c r="G17" i="1" s="1"/>
  <c r="J17" i="1" s="1"/>
  <c r="J36" i="1" s="1"/>
  <c r="A12" i="1"/>
  <c r="D9" i="1"/>
  <c r="J8" i="1" s="1"/>
  <c r="A3" i="1"/>
  <c r="G35" i="1" l="1"/>
  <c r="J35" i="1" s="1"/>
  <c r="G23" i="1"/>
  <c r="J23" i="1" s="1"/>
</calcChain>
</file>

<file path=xl/sharedStrings.xml><?xml version="1.0" encoding="utf-8"?>
<sst xmlns="http://schemas.openxmlformats.org/spreadsheetml/2006/main" count="33" uniqueCount="25">
  <si>
    <t>2019-20 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</si>
  <si>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Without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</si>
  <si>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</si>
  <si>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</si>
  <si>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</si>
  <si>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</si>
  <si>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DISTRICT SIZE GOAL</t>
  </si>
  <si>
    <t>Over</t>
  </si>
  <si>
    <t>Total #</t>
  </si>
  <si>
    <t>Weighted</t>
  </si>
  <si>
    <t>ADJUSTED</t>
  </si>
  <si>
    <t>Date</t>
  </si>
  <si>
    <t>TK-22</t>
  </si>
  <si>
    <t>PreK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</si>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</sst>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/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/>
    <xf numFmtId="1" fontId="0" fillId="4" borderId="3" xfId="0" applyNumberFormat="1" applyFont="1" applyFill="1" applyBorder="1" applyProtection="1"/>
    <xf numFmtId="0" fontId="0" fillId="0" borderId="0" xfId="0" applyProtection="1"/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0" borderId="4" xfId="0" applyNumberFormat="1" applyFill="1" applyBorder="1" applyProtection="1"/>
    <xf numFmtId="1" fontId="0" fillId="4" borderId="4" xfId="0" applyNumberFormat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1" fontId="0" fillId="0" borderId="3" xfId="0" applyNumberForma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1" fontId="0" fillId="5" borderId="3" xfId="0" applyNumberFormat="1" applyFont="1" applyFill="1" applyBorder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8" fillId="0" borderId="6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6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9" fillId="0" borderId="8" xfId="0" applyFont="1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" xfId="0" applyFill="1" applyBorder="1" applyProtection="1"/>
    <xf numFmtId="0" fontId="0" fillId="0" borderId="12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October 28th - November 22nd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October 28th - November 22nd</v>
          </cell>
        </row>
        <row r="12">
          <cell r="A12">
            <v>43766</v>
          </cell>
        </row>
        <row r="13">
          <cell r="A13">
            <v>43767</v>
          </cell>
        </row>
        <row r="14">
          <cell r="A14">
            <v>43768</v>
          </cell>
        </row>
        <row r="15">
          <cell r="A15">
            <v>43769</v>
          </cell>
        </row>
        <row r="16">
          <cell r="A16">
            <v>43770</v>
          </cell>
        </row>
        <row r="18">
          <cell r="A18">
            <v>43773</v>
          </cell>
        </row>
        <row r="19">
          <cell r="A19">
            <v>43774</v>
          </cell>
        </row>
        <row r="20">
          <cell r="A20">
            <v>43775</v>
          </cell>
        </row>
        <row r="21">
          <cell r="A21">
            <v>43776</v>
          </cell>
        </row>
        <row r="22">
          <cell r="A22">
            <v>43777</v>
          </cell>
        </row>
        <row r="24">
          <cell r="A24">
            <v>43780</v>
          </cell>
        </row>
        <row r="25">
          <cell r="A25">
            <v>43781</v>
          </cell>
        </row>
        <row r="26">
          <cell r="A26">
            <v>43782</v>
          </cell>
        </row>
        <row r="27">
          <cell r="A27">
            <v>43783</v>
          </cell>
        </row>
        <row r="28">
          <cell r="A28">
            <v>43784</v>
          </cell>
        </row>
        <row r="30">
          <cell r="A30">
            <v>43787</v>
          </cell>
        </row>
        <row r="31">
          <cell r="A31">
            <v>43788</v>
          </cell>
        </row>
        <row r="32">
          <cell r="A32">
            <v>43789</v>
          </cell>
        </row>
        <row r="33">
          <cell r="A33">
            <v>43790</v>
          </cell>
        </row>
        <row r="34">
          <cell r="A34">
            <v>43791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J50"/>
  <sheetViews>
    <sheetView tabSelected="1" workbookViewId="0">
      <selection activeCell="J10" sqref="J10"/>
    </sheetView>
  </sheetViews>
  <sheetFormatPr defaultRowHeight="15" x14ac:dyDescent="0.25"/>
  <cols>
    <col min="1" max="1" width="11.42578125" style="29" customWidth="1"/>
    <col min="2" max="2" width="3.85546875" style="29" customWidth="1"/>
    <col min="3" max="3" width="4.42578125" style="29" customWidth="1"/>
    <col min="4" max="5" width="15" style="29" customWidth="1"/>
    <col min="6" max="6" width="9.140625" style="29" customWidth="1"/>
    <col min="7" max="7" width="11.140625" style="29" customWidth="1"/>
    <col min="8" max="8" width="9.140625" style="29" customWidth="1"/>
    <col min="9" max="9" width="6.42578125" style="29" customWidth="1"/>
    <col min="10" max="10" width="9.140625" style="29" customWidth="1"/>
  </cols>
  <sheetData>
    <row r="1" spans="1:10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6.5" thickBot="1" x14ac:dyDescent="0.3">
      <c r="A3" s="71" t="str">
        <f>'[1]SLP Overage PreK only'!$A$3</f>
        <v>October 28th - November 22nd</v>
      </c>
      <c r="B3" s="71"/>
      <c r="C3" s="71"/>
      <c r="D3" s="71"/>
      <c r="E3" s="71"/>
      <c r="F3" s="71"/>
      <c r="G3" s="71"/>
      <c r="H3" s="71"/>
      <c r="I3" s="71"/>
      <c r="J3" s="71"/>
    </row>
    <row r="5" spans="1:10" x14ac:dyDescent="0.25">
      <c r="A5" s="1" t="s">
        <v>2</v>
      </c>
      <c r="B5" s="72" t="s">
        <v>3</v>
      </c>
      <c r="C5" s="72"/>
      <c r="D5" s="72"/>
      <c r="E5" s="2"/>
      <c r="F5" s="3"/>
      <c r="G5" s="3"/>
      <c r="H5" s="4" t="s">
        <v>4</v>
      </c>
      <c r="I5" s="5"/>
      <c r="J5" s="6"/>
    </row>
    <row r="6" spans="1:10" s="13" customFormat="1" x14ac:dyDescent="0.25">
      <c r="A6" s="7"/>
      <c r="B6" s="7"/>
      <c r="C6" s="8"/>
      <c r="D6" s="8"/>
      <c r="E6" s="8"/>
      <c r="F6" s="9"/>
      <c r="G6" s="9"/>
      <c r="H6" s="10"/>
      <c r="I6" s="11"/>
      <c r="J6" s="12"/>
    </row>
    <row r="7" spans="1:10" s="13" customFormat="1" x14ac:dyDescent="0.25">
      <c r="A7" s="14" t="s">
        <v>5</v>
      </c>
      <c r="B7" s="15">
        <v>1</v>
      </c>
      <c r="C7" s="8"/>
      <c r="D7" s="8"/>
      <c r="E7" s="8"/>
      <c r="F7" s="9"/>
      <c r="G7" s="9"/>
      <c r="H7" s="10"/>
      <c r="I7" s="11"/>
      <c r="J7" s="12"/>
    </row>
    <row r="8" spans="1:10" s="21" customFormat="1" ht="30" x14ac:dyDescent="0.25">
      <c r="A8" s="16"/>
      <c r="B8" s="16"/>
      <c r="C8" s="17"/>
      <c r="D8" s="18" t="s">
        <v>6</v>
      </c>
      <c r="E8" s="17"/>
      <c r="F8" s="19"/>
      <c r="G8" s="19"/>
      <c r="H8" s="20"/>
      <c r="I8" s="19" t="s">
        <v>7</v>
      </c>
      <c r="J8" s="17">
        <f>D9</f>
        <v>55</v>
      </c>
    </row>
    <row r="9" spans="1:10" s="21" customFormat="1" x14ac:dyDescent="0.25">
      <c r="A9" s="17"/>
      <c r="B9" s="17"/>
      <c r="C9" s="17"/>
      <c r="D9" s="17">
        <f>(55*B7)</f>
        <v>55</v>
      </c>
      <c r="E9" s="17"/>
      <c r="F9" s="17"/>
      <c r="G9" s="17"/>
      <c r="H9" s="20"/>
      <c r="I9" s="17"/>
      <c r="J9" s="22">
        <v>10</v>
      </c>
    </row>
    <row r="10" spans="1:10" s="21" customFormat="1" x14ac:dyDescent="0.25">
      <c r="A10" s="23"/>
      <c r="B10" s="23"/>
      <c r="C10" s="23"/>
      <c r="D10" s="23" t="s">
        <v>8</v>
      </c>
      <c r="E10" s="23" t="s">
        <v>8</v>
      </c>
      <c r="F10" s="24" t="s">
        <v>9</v>
      </c>
      <c r="G10" s="23" t="s">
        <v>10</v>
      </c>
      <c r="H10" s="24"/>
      <c r="I10" s="24"/>
      <c r="J10" s="24"/>
    </row>
    <row r="11" spans="1:10" s="21" customFormat="1" x14ac:dyDescent="0.25">
      <c r="A11" s="23" t="s">
        <v>11</v>
      </c>
      <c r="B11" s="23"/>
      <c r="C11" s="23"/>
      <c r="D11" s="23" t="s">
        <v>12</v>
      </c>
      <c r="E11" s="23" t="s">
        <v>13</v>
      </c>
      <c r="F11" s="23" t="s">
        <v>13</v>
      </c>
      <c r="G11" s="23" t="s">
        <v>14</v>
      </c>
      <c r="H11" s="24"/>
      <c r="I11" s="24"/>
      <c r="J11" s="23" t="s">
        <v>15</v>
      </c>
    </row>
    <row r="12" spans="1:10" x14ac:dyDescent="0.25">
      <c r="A12" s="25">
        <f>'[1]SLP Overage PreK only'!A12</f>
        <v>43766</v>
      </c>
      <c r="B12" s="25"/>
      <c r="C12" s="25"/>
      <c r="D12" s="26">
        <v>0</v>
      </c>
      <c r="E12" s="26">
        <v>0</v>
      </c>
      <c r="F12" s="27">
        <f>E12*1.53</f>
        <v>0</v>
      </c>
      <c r="G12" s="28">
        <f>F12+D12</f>
        <v>0</v>
      </c>
      <c r="I12" s="30"/>
      <c r="J12" s="31"/>
    </row>
    <row r="13" spans="1:10" x14ac:dyDescent="0.25">
      <c r="A13" s="25">
        <f>'[1]SLP Overage PreK only'!A13</f>
        <v>43767</v>
      </c>
      <c r="B13" s="25"/>
      <c r="C13" s="25"/>
      <c r="D13" s="32">
        <v>0</v>
      </c>
      <c r="E13" s="32">
        <v>0</v>
      </c>
      <c r="F13" s="27">
        <f>E13*1.53</f>
        <v>0</v>
      </c>
      <c r="G13" s="28">
        <f>F13+D13</f>
        <v>0</v>
      </c>
      <c r="I13" s="30"/>
      <c r="J13" s="31"/>
    </row>
    <row r="14" spans="1:10" x14ac:dyDescent="0.25">
      <c r="A14" s="25">
        <f>'[1]SLP Overage PreK only'!A14</f>
        <v>43768</v>
      </c>
      <c r="B14" s="25"/>
      <c r="C14" s="25"/>
      <c r="D14" s="32">
        <v>0</v>
      </c>
      <c r="E14" s="32">
        <v>0</v>
      </c>
      <c r="F14" s="27">
        <f>E14*1.53</f>
        <v>0</v>
      </c>
      <c r="G14" s="28">
        <f>F14+D14</f>
        <v>0</v>
      </c>
      <c r="I14" s="30"/>
      <c r="J14" s="31"/>
    </row>
    <row r="15" spans="1:10" x14ac:dyDescent="0.25">
      <c r="A15" s="25">
        <f>'[1]SLP Overage PreK only'!A15</f>
        <v>43769</v>
      </c>
      <c r="B15" s="25"/>
      <c r="C15" s="25"/>
      <c r="D15" s="32">
        <v>0</v>
      </c>
      <c r="E15" s="32">
        <v>0</v>
      </c>
      <c r="F15" s="27">
        <f>E15*1.53</f>
        <v>0</v>
      </c>
      <c r="G15" s="28">
        <f>F15+D15</f>
        <v>0</v>
      </c>
      <c r="I15" s="30"/>
      <c r="J15" s="31"/>
    </row>
    <row r="16" spans="1:10" ht="15.75" thickBot="1" x14ac:dyDescent="0.3">
      <c r="A16" s="25">
        <f>'[1]SLP Overage PreK only'!A16</f>
        <v>43770</v>
      </c>
      <c r="B16" s="25"/>
      <c r="C16" s="25"/>
      <c r="D16" s="33">
        <v>0</v>
      </c>
      <c r="E16" s="33">
        <v>0</v>
      </c>
      <c r="F16" s="34">
        <f>E16*1.53</f>
        <v>0</v>
      </c>
      <c r="G16" s="35">
        <f>F16+D16</f>
        <v>0</v>
      </c>
      <c r="I16" s="30"/>
      <c r="J16" s="31"/>
    </row>
    <row r="17" spans="1:10" ht="16.5" thickTop="1" thickBot="1" x14ac:dyDescent="0.3">
      <c r="A17" s="67" t="s">
        <v>16</v>
      </c>
      <c r="B17" s="67"/>
      <c r="C17" s="67"/>
      <c r="D17" s="36"/>
      <c r="E17" s="36"/>
      <c r="F17" s="37"/>
      <c r="G17" s="38" t="e">
        <f>ROUNDUP(AVERAGEIF(G12:G16,"&lt;&gt;0"),0)</f>
        <v>#DIV/0!</v>
      </c>
      <c r="I17" s="30"/>
      <c r="J17" s="30" t="e">
        <f>IF(G17&gt;$D$9,(G17-$D$9)*$J$9,0)</f>
        <v>#DIV/0!</v>
      </c>
    </row>
    <row r="18" spans="1:10" ht="15.75" thickTop="1" x14ac:dyDescent="0.25">
      <c r="A18" s="25">
        <f>'[1]SLP Overage PreK only'!A18</f>
        <v>43773</v>
      </c>
      <c r="B18" s="25"/>
      <c r="C18" s="25"/>
      <c r="D18" s="26">
        <v>0</v>
      </c>
      <c r="E18" s="26">
        <v>0</v>
      </c>
      <c r="F18" s="27">
        <f t="shared" ref="F18:F22" si="0">E18*1.53</f>
        <v>0</v>
      </c>
      <c r="G18" s="28">
        <f>F18+D18</f>
        <v>0</v>
      </c>
      <c r="I18" s="30"/>
      <c r="J18" s="31"/>
    </row>
    <row r="19" spans="1:10" x14ac:dyDescent="0.25">
      <c r="A19" s="25">
        <f>'[1]SLP Overage PreK only'!A19</f>
        <v>43774</v>
      </c>
      <c r="B19" s="25"/>
      <c r="C19" s="25"/>
      <c r="D19" s="32">
        <v>0</v>
      </c>
      <c r="E19" s="32">
        <v>0</v>
      </c>
      <c r="F19" s="27">
        <f t="shared" si="0"/>
        <v>0</v>
      </c>
      <c r="G19" s="28">
        <f>F19+D19</f>
        <v>0</v>
      </c>
      <c r="I19" s="30"/>
      <c r="J19" s="31"/>
    </row>
    <row r="20" spans="1:10" x14ac:dyDescent="0.25">
      <c r="A20" s="25">
        <f>'[1]SLP Overage PreK only'!A20</f>
        <v>43775</v>
      </c>
      <c r="B20" s="25"/>
      <c r="C20" s="25"/>
      <c r="D20" s="32">
        <v>0</v>
      </c>
      <c r="E20" s="32">
        <v>0</v>
      </c>
      <c r="F20" s="27">
        <f t="shared" si="0"/>
        <v>0</v>
      </c>
      <c r="G20" s="28">
        <f>F20+D20</f>
        <v>0</v>
      </c>
      <c r="I20" s="30"/>
      <c r="J20" s="31"/>
    </row>
    <row r="21" spans="1:10" x14ac:dyDescent="0.25">
      <c r="A21" s="25">
        <f>'[1]SLP Overage PreK only'!A21</f>
        <v>43776</v>
      </c>
      <c r="B21" s="25"/>
      <c r="C21" s="25"/>
      <c r="D21" s="32">
        <v>0</v>
      </c>
      <c r="E21" s="32">
        <v>0</v>
      </c>
      <c r="F21" s="27">
        <f t="shared" si="0"/>
        <v>0</v>
      </c>
      <c r="G21" s="28">
        <f>F21+D21</f>
        <v>0</v>
      </c>
      <c r="I21" s="30"/>
      <c r="J21" s="31"/>
    </row>
    <row r="22" spans="1:10" x14ac:dyDescent="0.25">
      <c r="A22" s="25">
        <f>'[1]SLP Overage PreK only'!A22</f>
        <v>43777</v>
      </c>
      <c r="B22" s="25"/>
      <c r="C22" s="25"/>
      <c r="D22" s="32">
        <v>0</v>
      </c>
      <c r="E22" s="32">
        <v>0</v>
      </c>
      <c r="F22" s="27">
        <f t="shared" si="0"/>
        <v>0</v>
      </c>
      <c r="G22" s="28">
        <f>F22+D22</f>
        <v>0</v>
      </c>
      <c r="I22" s="30"/>
      <c r="J22" s="31"/>
    </row>
    <row r="23" spans="1:10" ht="15.75" thickBot="1" x14ac:dyDescent="0.3">
      <c r="A23" s="67" t="s">
        <v>16</v>
      </c>
      <c r="B23" s="67"/>
      <c r="C23" s="67"/>
      <c r="D23" s="36"/>
      <c r="E23" s="36"/>
      <c r="F23" s="37"/>
      <c r="G23" s="38" t="e">
        <f t="shared" ref="G23" si="1">ROUNDUP(AVERAGEIF(G18:G22,"&lt;&gt;0"),0)</f>
        <v>#DIV/0!</v>
      </c>
      <c r="I23" s="30"/>
      <c r="J23" s="30" t="e">
        <f t="shared" ref="J23" si="2">IF(G23&gt;$D$9,(G23-$D$9)*$J$9,0)</f>
        <v>#DIV/0!</v>
      </c>
    </row>
    <row r="24" spans="1:10" ht="15.75" thickTop="1" x14ac:dyDescent="0.25">
      <c r="A24" s="25">
        <f>'[1]SLP Overage PreK only'!A24</f>
        <v>43780</v>
      </c>
      <c r="B24" s="25"/>
      <c r="C24" s="25"/>
      <c r="D24" s="39">
        <v>0</v>
      </c>
      <c r="E24" s="39">
        <v>0</v>
      </c>
      <c r="F24" s="27">
        <f t="shared" ref="F24:F28" si="3">E24*1.53</f>
        <v>0</v>
      </c>
      <c r="G24" s="40">
        <f>F24+D24</f>
        <v>0</v>
      </c>
      <c r="I24" s="30"/>
      <c r="J24" s="31"/>
    </row>
    <row r="25" spans="1:10" x14ac:dyDescent="0.25">
      <c r="A25" s="25">
        <f>'[1]SLP Overage PreK only'!A25</f>
        <v>43781</v>
      </c>
      <c r="B25" s="25"/>
      <c r="C25" s="25"/>
      <c r="D25" s="32">
        <v>0</v>
      </c>
      <c r="E25" s="32">
        <v>0</v>
      </c>
      <c r="F25" s="27">
        <f t="shared" si="3"/>
        <v>0</v>
      </c>
      <c r="G25" s="28">
        <f>F25+D25</f>
        <v>0</v>
      </c>
      <c r="I25" s="30"/>
      <c r="J25" s="31"/>
    </row>
    <row r="26" spans="1:10" x14ac:dyDescent="0.25">
      <c r="A26" s="25">
        <f>'[1]SLP Overage PreK only'!A26</f>
        <v>43782</v>
      </c>
      <c r="B26" s="25"/>
      <c r="C26" s="25"/>
      <c r="D26" s="32">
        <v>0</v>
      </c>
      <c r="E26" s="32">
        <v>0</v>
      </c>
      <c r="F26" s="27">
        <f t="shared" si="3"/>
        <v>0</v>
      </c>
      <c r="G26" s="28">
        <f>F26+D26</f>
        <v>0</v>
      </c>
      <c r="I26" s="30"/>
      <c r="J26" s="31"/>
    </row>
    <row r="27" spans="1:10" x14ac:dyDescent="0.25">
      <c r="A27" s="25">
        <f>'[1]SLP Overage PreK only'!A27</f>
        <v>43783</v>
      </c>
      <c r="B27" s="25"/>
      <c r="C27" s="25"/>
      <c r="D27" s="32">
        <v>0</v>
      </c>
      <c r="E27" s="32">
        <v>0</v>
      </c>
      <c r="F27" s="27">
        <f t="shared" si="3"/>
        <v>0</v>
      </c>
      <c r="G27" s="28">
        <f>F27+D27</f>
        <v>0</v>
      </c>
      <c r="I27" s="30"/>
      <c r="J27" s="31"/>
    </row>
    <row r="28" spans="1:10" ht="15.75" thickBot="1" x14ac:dyDescent="0.3">
      <c r="A28" s="25">
        <f>'[1]SLP Overage PreK only'!A28</f>
        <v>43784</v>
      </c>
      <c r="B28" s="25"/>
      <c r="C28" s="25"/>
      <c r="D28" s="33">
        <v>0</v>
      </c>
      <c r="E28" s="33">
        <v>0</v>
      </c>
      <c r="F28" s="34">
        <f t="shared" si="3"/>
        <v>0</v>
      </c>
      <c r="G28" s="35">
        <f>F28+D28</f>
        <v>0</v>
      </c>
      <c r="I28" s="30"/>
      <c r="J28" s="31"/>
    </row>
    <row r="29" spans="1:10" ht="16.5" thickTop="1" thickBot="1" x14ac:dyDescent="0.3">
      <c r="A29" s="67" t="s">
        <v>16</v>
      </c>
      <c r="B29" s="67"/>
      <c r="C29" s="67"/>
      <c r="D29" s="36"/>
      <c r="E29" s="36"/>
      <c r="F29" s="37"/>
      <c r="G29" s="38" t="e">
        <f t="shared" ref="G29" si="4">ROUNDUP(AVERAGEIF(G24:G28,"&lt;&gt;0"),0)</f>
        <v>#DIV/0!</v>
      </c>
      <c r="I29" s="30"/>
      <c r="J29" s="30" t="e">
        <f t="shared" ref="J29" si="5">IF(G29&gt;$D$9,(G29-$D$9)*$J$9,0)</f>
        <v>#DIV/0!</v>
      </c>
    </row>
    <row r="30" spans="1:10" ht="15.75" thickTop="1" x14ac:dyDescent="0.25">
      <c r="A30" s="25">
        <f>'[1]SLP Overage PreK only'!A30</f>
        <v>43787</v>
      </c>
      <c r="B30" s="25"/>
      <c r="C30" s="25"/>
      <c r="D30" s="26">
        <v>0</v>
      </c>
      <c r="E30" s="26">
        <v>0</v>
      </c>
      <c r="F30" s="27">
        <f t="shared" ref="F30:F34" si="6">E30*1.53</f>
        <v>0</v>
      </c>
      <c r="G30" s="28">
        <f>F30+D30</f>
        <v>0</v>
      </c>
      <c r="I30" s="30"/>
      <c r="J30" s="31"/>
    </row>
    <row r="31" spans="1:10" x14ac:dyDescent="0.25">
      <c r="A31" s="25">
        <f>'[1]SLP Overage PreK only'!A31</f>
        <v>43788</v>
      </c>
      <c r="B31" s="25"/>
      <c r="C31" s="25"/>
      <c r="D31" s="32">
        <v>0</v>
      </c>
      <c r="E31" s="32">
        <v>0</v>
      </c>
      <c r="F31" s="27">
        <f t="shared" si="6"/>
        <v>0</v>
      </c>
      <c r="G31" s="28">
        <f>F31+D31</f>
        <v>0</v>
      </c>
      <c r="I31" s="30"/>
      <c r="J31" s="31"/>
    </row>
    <row r="32" spans="1:10" x14ac:dyDescent="0.25">
      <c r="A32" s="25">
        <f>'[1]SLP Overage PreK only'!A32</f>
        <v>43789</v>
      </c>
      <c r="B32" s="25"/>
      <c r="C32" s="25"/>
      <c r="D32" s="32">
        <v>0</v>
      </c>
      <c r="E32" s="32">
        <v>0</v>
      </c>
      <c r="F32" s="27">
        <f t="shared" si="6"/>
        <v>0</v>
      </c>
      <c r="G32" s="28">
        <f>F32+D32</f>
        <v>0</v>
      </c>
      <c r="I32" s="30"/>
      <c r="J32" s="31"/>
    </row>
    <row r="33" spans="1:10" x14ac:dyDescent="0.25">
      <c r="A33" s="25">
        <f>'[1]SLP Overage PreK only'!A33</f>
        <v>43790</v>
      </c>
      <c r="B33" s="25"/>
      <c r="C33" s="25"/>
      <c r="D33" s="32">
        <v>0</v>
      </c>
      <c r="E33" s="32">
        <v>0</v>
      </c>
      <c r="F33" s="27">
        <f t="shared" si="6"/>
        <v>0</v>
      </c>
      <c r="G33" s="28">
        <f>F33+D33</f>
        <v>0</v>
      </c>
      <c r="I33" s="30"/>
      <c r="J33" s="31"/>
    </row>
    <row r="34" spans="1:10" ht="15.75" thickBot="1" x14ac:dyDescent="0.3">
      <c r="A34" s="25">
        <f>'[1]SLP Overage PreK only'!A34</f>
        <v>43791</v>
      </c>
      <c r="B34" s="25"/>
      <c r="C34" s="25"/>
      <c r="D34" s="33">
        <v>0</v>
      </c>
      <c r="E34" s="33">
        <v>0</v>
      </c>
      <c r="F34" s="34">
        <f t="shared" si="6"/>
        <v>0</v>
      </c>
      <c r="G34" s="35">
        <f>F34+D34</f>
        <v>0</v>
      </c>
      <c r="I34" s="30"/>
      <c r="J34" s="31"/>
    </row>
    <row r="35" spans="1:10" ht="16.5" thickTop="1" thickBot="1" x14ac:dyDescent="0.3">
      <c r="A35" s="67" t="s">
        <v>16</v>
      </c>
      <c r="B35" s="67"/>
      <c r="C35" s="67"/>
      <c r="D35" s="36"/>
      <c r="E35" s="36"/>
      <c r="F35" s="37"/>
      <c r="G35" s="38" t="e">
        <f t="shared" ref="G35" si="7">ROUNDUP(AVERAGEIF(G30:G34,"&lt;&gt;0"),0)</f>
        <v>#DIV/0!</v>
      </c>
      <c r="I35" s="30"/>
      <c r="J35" s="30" t="e">
        <f t="shared" ref="J35" si="8">IF(G35&gt;$D$9,(G35-$D$9)*$J$9,0)</f>
        <v>#DIV/0!</v>
      </c>
    </row>
    <row r="36" spans="1:10" ht="16.5" thickTop="1" x14ac:dyDescent="0.25">
      <c r="A36" s="41" t="s">
        <v>15</v>
      </c>
      <c r="B36" s="41"/>
      <c r="C36" s="41"/>
      <c r="D36" s="42"/>
      <c r="E36" s="42"/>
      <c r="F36" s="43"/>
      <c r="G36" s="43"/>
      <c r="H36" s="43"/>
      <c r="I36" s="44"/>
      <c r="J36" s="45" t="e">
        <f>SUM(J12:J35)</f>
        <v>#DIV/0!</v>
      </c>
    </row>
    <row r="38" spans="1:10" x14ac:dyDescent="0.25">
      <c r="A38" s="46" t="s">
        <v>17</v>
      </c>
      <c r="B38" s="47"/>
      <c r="C38" s="47"/>
      <c r="D38" s="48"/>
      <c r="E38" s="48"/>
      <c r="F38" s="48"/>
      <c r="G38" s="48"/>
      <c r="H38" s="48"/>
      <c r="I38" s="48"/>
      <c r="J38" s="48"/>
    </row>
    <row r="40" spans="1:10" x14ac:dyDescent="0.25">
      <c r="A40" s="49"/>
      <c r="B40" s="49"/>
      <c r="C40" s="49"/>
      <c r="D40" s="49"/>
      <c r="E40" s="50"/>
    </row>
    <row r="41" spans="1:10" x14ac:dyDescent="0.25">
      <c r="A41" s="51" t="s">
        <v>18</v>
      </c>
      <c r="B41" s="51"/>
      <c r="C41" s="51"/>
      <c r="D41" s="51"/>
      <c r="E41" s="52"/>
      <c r="F41" s="53" t="s">
        <v>11</v>
      </c>
      <c r="G41" s="53"/>
      <c r="H41" s="48"/>
      <c r="I41" s="48"/>
      <c r="J41" s="48"/>
    </row>
    <row r="42" spans="1:10" x14ac:dyDescent="0.25">
      <c r="A42" s="49"/>
      <c r="B42" s="49"/>
      <c r="C42" s="49"/>
      <c r="D42" s="54"/>
      <c r="E42" s="50"/>
    </row>
    <row r="43" spans="1:10" x14ac:dyDescent="0.25">
      <c r="A43" s="55"/>
      <c r="B43" s="55"/>
      <c r="C43" s="55"/>
      <c r="D43" s="56"/>
      <c r="E43" s="50"/>
    </row>
    <row r="44" spans="1:10" x14ac:dyDescent="0.25">
      <c r="A44" s="68" t="s">
        <v>19</v>
      </c>
      <c r="B44" s="68"/>
      <c r="C44" s="68"/>
      <c r="D44" s="68"/>
      <c r="E44" s="52"/>
      <c r="F44" s="53" t="s">
        <v>11</v>
      </c>
      <c r="G44" s="53"/>
      <c r="H44" s="48"/>
      <c r="I44" s="48"/>
      <c r="J44" s="48"/>
    </row>
    <row r="45" spans="1:10" x14ac:dyDescent="0.25">
      <c r="A45" s="57"/>
      <c r="B45" s="57"/>
      <c r="C45" s="57"/>
      <c r="D45" s="58"/>
      <c r="E45" s="50"/>
      <c r="F45" s="59"/>
      <c r="G45" s="59"/>
    </row>
    <row r="46" spans="1:10" x14ac:dyDescent="0.25">
      <c r="A46" s="48" t="s">
        <v>20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x14ac:dyDescent="0.25">
      <c r="A47" s="60" t="s">
        <v>21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thickBot="1" x14ac:dyDescent="0.3"/>
    <row r="49" spans="1:10" x14ac:dyDescent="0.25">
      <c r="A49" s="61" t="s">
        <v>22</v>
      </c>
      <c r="B49" s="62"/>
      <c r="C49" s="62"/>
      <c r="D49" s="62"/>
      <c r="E49" s="62"/>
      <c r="F49" s="62"/>
      <c r="G49" s="63"/>
      <c r="H49" s="50"/>
      <c r="I49" s="50"/>
      <c r="J49" s="50"/>
    </row>
    <row r="50" spans="1:10" ht="15.75" thickBot="1" x14ac:dyDescent="0.3">
      <c r="A50" s="64" t="s">
        <v>23</v>
      </c>
      <c r="B50" s="65"/>
      <c r="C50" s="65"/>
      <c r="D50" s="65"/>
      <c r="E50" s="65"/>
      <c r="F50" s="65"/>
      <c r="G50" s="66" t="s">
        <v>24</v>
      </c>
      <c r="H50" s="50"/>
      <c r="I50" s="50"/>
      <c r="J50" s="50"/>
    </row>
  </sheetData>
  <sheetProtection algorithmName="SHA-512" hashValue="K5cT+MBppX42ixFeT3JI14nX1Pu4AmT4wXYyTdILbtU76Grlm3CHTUZQ2IX/+WHxjpVrB6nLh63qqUo/0lvZ6A==" saltValue="wO5KOc+iOd3C4i1mDuYI5w==" spinCount="100000" sheet="1" objects="1" scenarios="1"/>
  <mergeCells count="9">
    <mergeCell ref="A29:C29"/>
    <mergeCell ref="A35:C35"/>
    <mergeCell ref="A44:D44"/>
    <mergeCell ref="A1:J1"/>
    <mergeCell ref="A2:J2"/>
    <mergeCell ref="A3:J3"/>
    <mergeCell ref="B5:D5"/>
    <mergeCell ref="A17:C17"/>
    <mergeCell ref="A23:C23"/>
  </mergeCells>
  <pageMargins left="0.5" right="0.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- 22 no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2019-07-19T18:23:25Z</dcterms:created>
  <dcterms:modified xsi:type="dcterms:W3CDTF">2019-07-22T20:33:37Z</dcterms:modified>
</cp:coreProperties>
</file>