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6" i="1"/>
  <c r="G74" i="1"/>
  <c r="H74" i="1" s="1"/>
  <c r="B74" i="1"/>
  <c r="G73" i="1"/>
  <c r="H73" i="1" s="1"/>
  <c r="B73" i="1"/>
  <c r="H72" i="1"/>
  <c r="G72" i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G51" i="1"/>
  <c r="H51" i="1" s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G46" i="1"/>
  <c r="H46" i="1" s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G41" i="1"/>
  <c r="H41" i="1" s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G36" i="1"/>
  <c r="H36" i="1" s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G31" i="1"/>
  <c r="H31" i="1" s="1"/>
  <c r="B31" i="1"/>
  <c r="G30" i="1"/>
  <c r="H30" i="1" s="1"/>
  <c r="B30" i="1"/>
  <c r="H29" i="1"/>
  <c r="G29" i="1"/>
  <c r="B29" i="1"/>
  <c r="G28" i="1"/>
  <c r="H28" i="1" s="1"/>
  <c r="B28" i="1"/>
  <c r="G27" i="1"/>
  <c r="H27" i="1" s="1"/>
  <c r="B27" i="1"/>
  <c r="A27" i="1"/>
  <c r="G26" i="1"/>
  <c r="H26" i="1" s="1"/>
  <c r="B26" i="1"/>
  <c r="G25" i="1"/>
  <c r="H25" i="1" s="1"/>
  <c r="B25" i="1"/>
  <c r="H24" i="1"/>
  <c r="G24" i="1"/>
  <c r="B24" i="1"/>
  <c r="G23" i="1"/>
  <c r="H23" i="1" s="1"/>
  <c r="B23" i="1"/>
  <c r="G22" i="1"/>
  <c r="H22" i="1" s="1"/>
  <c r="B22" i="1"/>
  <c r="H21" i="1"/>
  <c r="G21" i="1"/>
  <c r="B21" i="1"/>
  <c r="A21" i="1"/>
  <c r="G20" i="1"/>
  <c r="H20" i="1" s="1"/>
  <c r="B20" i="1"/>
  <c r="H19" i="1"/>
  <c r="G19" i="1"/>
  <c r="B19" i="1"/>
  <c r="G18" i="1"/>
  <c r="H18" i="1" s="1"/>
  <c r="B18" i="1"/>
  <c r="G17" i="1"/>
  <c r="H17" i="1" s="1"/>
  <c r="B17" i="1"/>
  <c r="H16" i="1"/>
  <c r="G16" i="1"/>
  <c r="B16" i="1"/>
  <c r="H15" i="1"/>
  <c r="G15" i="1"/>
  <c r="B15" i="1"/>
  <c r="A15" i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A9" i="1"/>
  <c r="A2" i="1"/>
  <c r="H76" i="1" l="1"/>
  <c r="H78" i="1" s="1"/>
  <c r="H75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<sst xmlns="http://schemas.openxmlformats.org/spreadsheetml/2006/main" count="23" uniqueCount="21">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</sst>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  <cell r="B2"/>
          <cell r="C2"/>
          <cell r="D2"/>
          <cell r="E2"/>
          <cell r="F2"/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</sheetData>
      <sheetData sheetId="1"/>
      <sheetData sheetId="2"/>
      <sheetData sheetId="3"/>
      <sheetData sheetId="4"/>
      <sheetData sheetId="5"/>
      <sheetData sheetId="6">
        <row r="87">
          <cell r="A87" t="str">
            <v>Subtotal -August</v>
          </cell>
        </row>
      </sheetData>
      <sheetData sheetId="7">
        <row r="76">
          <cell r="A76" t="str">
            <v>Subtotal -August</v>
          </cell>
        </row>
        <row r="77">
          <cell r="A77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02"/>
  <sheetViews>
    <sheetView tabSelected="1" view="pageBreakPreview" zoomScaleNormal="100" zoomScaleSheetLayoutView="100" workbookViewId="0">
      <pane ySplit="8" topLeftCell="A9" activePane="bottomLeft" state="frozen"/>
      <selection activeCell="I14" sqref="I14"/>
      <selection pane="bottomLeft" activeCell="I4" sqref="I4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August 16th - August 30th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43693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43696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24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43697</v>
      </c>
      <c r="B21" s="31">
        <f>IF($B$9&gt;0,$B$9,0)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2">
        <f t="shared" ref="B22" si="6">IF($B$10&gt;0,$B$10,0)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2">
        <f>IF($B$11&gt;0,$B$11,0)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2">
        <f t="shared" ref="B24" si="7">IF($B$12&gt;0,$B$12,0)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>IF(C25&gt;$C$6,(C25-$C$6)*$G$6,0)</f>
        <v>0</v>
      </c>
      <c r="H25" s="30">
        <f t="shared" si="0"/>
        <v>0</v>
      </c>
    </row>
    <row r="26" spans="1:8" x14ac:dyDescent="0.25">
      <c r="A26" s="25"/>
      <c r="B26" s="33">
        <f t="shared" ref="B26" si="8">IF($B$14&gt;0,$B$14,0)</f>
        <v>6</v>
      </c>
      <c r="C26" s="27"/>
      <c r="D26" s="28"/>
      <c r="E26" s="29"/>
      <c r="F26" s="29"/>
      <c r="G26" s="29">
        <f t="shared" ref="G26:G74" si="9">IF(C26&gt;$C$6,(C26-$C$6)*$G$6,0)</f>
        <v>0</v>
      </c>
      <c r="H26" s="30">
        <f t="shared" si="0"/>
        <v>0</v>
      </c>
    </row>
    <row r="27" spans="1:8" x14ac:dyDescent="0.25">
      <c r="A27" s="25">
        <f>'[1]Grades TK-3'!A13</f>
        <v>43698</v>
      </c>
      <c r="B27" s="34">
        <f t="shared" ref="B27" si="10">IF($B$9&gt;0,$B$9," ")</f>
        <v>1</v>
      </c>
      <c r="C27" s="27"/>
      <c r="D27" s="28"/>
      <c r="E27" s="29"/>
      <c r="F27" s="29"/>
      <c r="G27" s="29">
        <f t="shared" si="9"/>
        <v>0</v>
      </c>
      <c r="H27" s="30">
        <f t="shared" si="0"/>
        <v>0</v>
      </c>
    </row>
    <row r="28" spans="1:8" x14ac:dyDescent="0.25">
      <c r="A28" s="25"/>
      <c r="B28" s="35">
        <f t="shared" ref="B28" si="11">IF($B$10&gt;0,$B$10," ")</f>
        <v>2</v>
      </c>
      <c r="C28" s="27"/>
      <c r="D28" s="28"/>
      <c r="E28" s="29"/>
      <c r="F28" s="29"/>
      <c r="G28" s="29">
        <f t="shared" si="9"/>
        <v>0</v>
      </c>
      <c r="H28" s="30">
        <f t="shared" si="0"/>
        <v>0</v>
      </c>
    </row>
    <row r="29" spans="1:8" x14ac:dyDescent="0.25">
      <c r="A29" s="25"/>
      <c r="B29" s="35">
        <f t="shared" ref="B29" si="12">IF($B$11&gt;0,$B$11," ")</f>
        <v>3</v>
      </c>
      <c r="C29" s="27"/>
      <c r="D29" s="28"/>
      <c r="E29" s="29"/>
      <c r="F29" s="29"/>
      <c r="G29" s="29">
        <f t="shared" si="9"/>
        <v>0</v>
      </c>
      <c r="H29" s="30">
        <f t="shared" si="0"/>
        <v>0</v>
      </c>
    </row>
    <row r="30" spans="1:8" x14ac:dyDescent="0.25">
      <c r="A30" s="25"/>
      <c r="B30" s="35">
        <f t="shared" ref="B30" si="13">IF($B$12&gt;0,$B$12," ")</f>
        <v>4</v>
      </c>
      <c r="C30" s="27"/>
      <c r="D30" s="28"/>
      <c r="E30" s="29"/>
      <c r="F30" s="29"/>
      <c r="G30" s="29">
        <f t="shared" si="9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9"/>
        <v>0</v>
      </c>
      <c r="H31" s="30">
        <f t="shared" si="0"/>
        <v>0</v>
      </c>
    </row>
    <row r="32" spans="1:8" x14ac:dyDescent="0.25">
      <c r="A32" s="25"/>
      <c r="B32" s="36">
        <f t="shared" ref="B32" si="14">IF($B$14&gt;0,$B$14," ")</f>
        <v>6</v>
      </c>
      <c r="C32" s="27"/>
      <c r="D32" s="28"/>
      <c r="E32" s="29"/>
      <c r="F32" s="29"/>
      <c r="G32" s="29">
        <f t="shared" si="9"/>
        <v>0</v>
      </c>
      <c r="H32" s="30">
        <f t="shared" si="0"/>
        <v>0</v>
      </c>
    </row>
    <row r="33" spans="1:8" x14ac:dyDescent="0.25">
      <c r="A33" s="25">
        <f>'[1]Grades TK-3'!A14</f>
        <v>43699</v>
      </c>
      <c r="B33" s="34">
        <f t="shared" ref="B33" si="15">IF($B$9&gt;0,$B$9," ")</f>
        <v>1</v>
      </c>
      <c r="C33" s="27"/>
      <c r="D33" s="28"/>
      <c r="E33" s="29"/>
      <c r="F33" s="29"/>
      <c r="G33" s="29">
        <f t="shared" si="9"/>
        <v>0</v>
      </c>
      <c r="H33" s="30">
        <f t="shared" si="0"/>
        <v>0</v>
      </c>
    </row>
    <row r="34" spans="1:8" x14ac:dyDescent="0.25">
      <c r="A34" s="25"/>
      <c r="B34" s="35">
        <f t="shared" ref="B34" si="16">IF($B$10&gt;0,$B$10," ")</f>
        <v>2</v>
      </c>
      <c r="C34" s="27"/>
      <c r="D34" s="28"/>
      <c r="E34" s="29"/>
      <c r="F34" s="29"/>
      <c r="G34" s="29">
        <f t="shared" si="9"/>
        <v>0</v>
      </c>
      <c r="H34" s="30">
        <f t="shared" si="0"/>
        <v>0</v>
      </c>
    </row>
    <row r="35" spans="1:8" x14ac:dyDescent="0.25">
      <c r="A35" s="25"/>
      <c r="B35" s="35">
        <f t="shared" ref="B35" si="17">IF($B$11&gt;0,$B$11," ")</f>
        <v>3</v>
      </c>
      <c r="C35" s="27"/>
      <c r="D35" s="28"/>
      <c r="E35" s="29"/>
      <c r="F35" s="29"/>
      <c r="G35" s="29">
        <f t="shared" si="9"/>
        <v>0</v>
      </c>
      <c r="H35" s="30">
        <f t="shared" si="0"/>
        <v>0</v>
      </c>
    </row>
    <row r="36" spans="1:8" x14ac:dyDescent="0.25">
      <c r="A36" s="25"/>
      <c r="B36" s="35">
        <f t="shared" ref="B36" si="18">IF($B$12&gt;0,$B$12," ")</f>
        <v>4</v>
      </c>
      <c r="C36" s="27"/>
      <c r="D36" s="28"/>
      <c r="E36" s="29"/>
      <c r="F36" s="29"/>
      <c r="G36" s="29">
        <f t="shared" si="9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9"/>
        <v>0</v>
      </c>
      <c r="H37" s="30">
        <f t="shared" si="0"/>
        <v>0</v>
      </c>
    </row>
    <row r="38" spans="1:8" x14ac:dyDescent="0.25">
      <c r="A38" s="25"/>
      <c r="B38" s="36">
        <f t="shared" ref="B38" si="19">IF($B$14&gt;0,$B$14," ")</f>
        <v>6</v>
      </c>
      <c r="C38" s="27"/>
      <c r="D38" s="28"/>
      <c r="E38" s="29"/>
      <c r="F38" s="29"/>
      <c r="G38" s="29">
        <f t="shared" si="9"/>
        <v>0</v>
      </c>
      <c r="H38" s="30">
        <f t="shared" si="0"/>
        <v>0</v>
      </c>
    </row>
    <row r="39" spans="1:8" x14ac:dyDescent="0.25">
      <c r="A39" s="25">
        <f>'[1]Grades TK-3'!A15</f>
        <v>43700</v>
      </c>
      <c r="B39" s="34">
        <f t="shared" ref="B39" si="20">IF($B$9&gt;0,$B$9," ")</f>
        <v>1</v>
      </c>
      <c r="C39" s="27"/>
      <c r="D39" s="28"/>
      <c r="E39" s="29"/>
      <c r="F39" s="29"/>
      <c r="G39" s="29">
        <f t="shared" si="9"/>
        <v>0</v>
      </c>
      <c r="H39" s="30">
        <f t="shared" si="0"/>
        <v>0</v>
      </c>
    </row>
    <row r="40" spans="1:8" x14ac:dyDescent="0.25">
      <c r="A40" s="25"/>
      <c r="B40" s="35">
        <f t="shared" ref="B40" si="21">IF($B$10&gt;0,$B$10," ")</f>
        <v>2</v>
      </c>
      <c r="C40" s="27"/>
      <c r="D40" s="28"/>
      <c r="E40" s="29"/>
      <c r="F40" s="29"/>
      <c r="G40" s="29">
        <f t="shared" si="9"/>
        <v>0</v>
      </c>
      <c r="H40" s="30">
        <f t="shared" si="0"/>
        <v>0</v>
      </c>
    </row>
    <row r="41" spans="1:8" x14ac:dyDescent="0.25">
      <c r="A41" s="25"/>
      <c r="B41" s="35">
        <f t="shared" ref="B41" si="22">IF($B$11&gt;0,$B$11," ")</f>
        <v>3</v>
      </c>
      <c r="C41" s="27"/>
      <c r="D41" s="28"/>
      <c r="E41" s="29"/>
      <c r="F41" s="29"/>
      <c r="G41" s="29">
        <f t="shared" si="9"/>
        <v>0</v>
      </c>
      <c r="H41" s="30">
        <f t="shared" si="0"/>
        <v>0</v>
      </c>
    </row>
    <row r="42" spans="1:8" x14ac:dyDescent="0.25">
      <c r="A42" s="25"/>
      <c r="B42" s="35">
        <f t="shared" ref="B42" si="23">IF($B$12&gt;0,$B$12," ")</f>
        <v>4</v>
      </c>
      <c r="C42" s="27"/>
      <c r="D42" s="28"/>
      <c r="E42" s="29"/>
      <c r="F42" s="29"/>
      <c r="G42" s="29">
        <f t="shared" si="9"/>
        <v>0</v>
      </c>
      <c r="H42" s="30">
        <f t="shared" si="0"/>
        <v>0</v>
      </c>
    </row>
    <row r="43" spans="1:8" x14ac:dyDescent="0.25">
      <c r="A43" s="25"/>
      <c r="B43" s="32">
        <f>IF($B$13&gt;0,$B$13,0)</f>
        <v>5</v>
      </c>
      <c r="C43" s="27"/>
      <c r="D43" s="28"/>
      <c r="E43" s="29"/>
      <c r="F43" s="29"/>
      <c r="G43" s="29">
        <f t="shared" si="9"/>
        <v>0</v>
      </c>
      <c r="H43" s="30">
        <f t="shared" si="0"/>
        <v>0</v>
      </c>
    </row>
    <row r="44" spans="1:8" x14ac:dyDescent="0.25">
      <c r="A44" s="25"/>
      <c r="B44" s="36">
        <f t="shared" ref="B44" si="24">IF($B$14&gt;0,$B$14," ")</f>
        <v>6</v>
      </c>
      <c r="C44" s="27"/>
      <c r="D44" s="28"/>
      <c r="E44" s="29"/>
      <c r="F44" s="29"/>
      <c r="G44" s="29">
        <f t="shared" si="9"/>
        <v>0</v>
      </c>
      <c r="H44" s="30">
        <f t="shared" si="0"/>
        <v>0</v>
      </c>
    </row>
    <row r="45" spans="1:8" x14ac:dyDescent="0.25">
      <c r="A45" s="25">
        <f>'[1]Grades TK-3'!A16</f>
        <v>43703</v>
      </c>
      <c r="B45" s="34">
        <f t="shared" ref="B45:B69" si="25">IF($B$9&gt;0,$B$9," ")</f>
        <v>1</v>
      </c>
      <c r="C45" s="27"/>
      <c r="D45" s="28"/>
      <c r="E45" s="29"/>
      <c r="F45" s="29"/>
      <c r="G45" s="29">
        <f t="shared" si="9"/>
        <v>0</v>
      </c>
      <c r="H45" s="30">
        <f t="shared" si="0"/>
        <v>0</v>
      </c>
    </row>
    <row r="46" spans="1:8" x14ac:dyDescent="0.25">
      <c r="A46" s="25"/>
      <c r="B46" s="35">
        <f t="shared" ref="B46:B70" si="26">IF($B$10&gt;0,$B$10," ")</f>
        <v>2</v>
      </c>
      <c r="C46" s="27"/>
      <c r="D46" s="28"/>
      <c r="E46" s="29"/>
      <c r="F46" s="29"/>
      <c r="G46" s="29">
        <f t="shared" si="9"/>
        <v>0</v>
      </c>
      <c r="H46" s="30">
        <f t="shared" si="0"/>
        <v>0</v>
      </c>
    </row>
    <row r="47" spans="1:8" x14ac:dyDescent="0.25">
      <c r="A47" s="25"/>
      <c r="B47" s="35">
        <f t="shared" ref="B47:B71" si="27">IF($B$11&gt;0,$B$11," ")</f>
        <v>3</v>
      </c>
      <c r="C47" s="27"/>
      <c r="D47" s="28"/>
      <c r="E47" s="29"/>
      <c r="F47" s="29"/>
      <c r="G47" s="29">
        <f t="shared" si="9"/>
        <v>0</v>
      </c>
      <c r="H47" s="30">
        <f t="shared" si="0"/>
        <v>0</v>
      </c>
    </row>
    <row r="48" spans="1:8" x14ac:dyDescent="0.25">
      <c r="A48" s="25"/>
      <c r="B48" s="35">
        <f t="shared" ref="B48:B72" si="28">IF($B$12&gt;0,$B$12," ")</f>
        <v>4</v>
      </c>
      <c r="C48" s="27"/>
      <c r="D48" s="28"/>
      <c r="E48" s="29"/>
      <c r="F48" s="29"/>
      <c r="G48" s="29">
        <f t="shared" si="9"/>
        <v>0</v>
      </c>
      <c r="H48" s="30">
        <f t="shared" si="0"/>
        <v>0</v>
      </c>
    </row>
    <row r="49" spans="1:8" x14ac:dyDescent="0.25">
      <c r="A49" s="25"/>
      <c r="B49" s="32">
        <f t="shared" ref="B49" si="29">IF($B$13&gt;0,$B$13,0)</f>
        <v>5</v>
      </c>
      <c r="C49" s="27"/>
      <c r="D49" s="28"/>
      <c r="E49" s="29"/>
      <c r="F49" s="29"/>
      <c r="G49" s="29">
        <f t="shared" si="9"/>
        <v>0</v>
      </c>
      <c r="H49" s="30">
        <f t="shared" si="0"/>
        <v>0</v>
      </c>
    </row>
    <row r="50" spans="1:8" x14ac:dyDescent="0.25">
      <c r="A50" s="25"/>
      <c r="B50" s="36">
        <f t="shared" ref="B50:B74" si="30">IF($B$14&gt;0,$B$14," ")</f>
        <v>6</v>
      </c>
      <c r="C50" s="27"/>
      <c r="D50" s="28"/>
      <c r="E50" s="29"/>
      <c r="F50" s="29"/>
      <c r="G50" s="29">
        <f t="shared" si="9"/>
        <v>0</v>
      </c>
      <c r="H50" s="30">
        <f t="shared" si="0"/>
        <v>0</v>
      </c>
    </row>
    <row r="51" spans="1:8" x14ac:dyDescent="0.25">
      <c r="A51" s="25">
        <f>'[1]Grades TK-3'!A17</f>
        <v>43704</v>
      </c>
      <c r="B51" s="34">
        <f t="shared" si="25"/>
        <v>1</v>
      </c>
      <c r="C51" s="27"/>
      <c r="D51" s="28"/>
      <c r="E51" s="29"/>
      <c r="F51" s="29"/>
      <c r="G51" s="29">
        <f t="shared" si="9"/>
        <v>0</v>
      </c>
      <c r="H51" s="30">
        <f t="shared" si="0"/>
        <v>0</v>
      </c>
    </row>
    <row r="52" spans="1:8" x14ac:dyDescent="0.25">
      <c r="A52" s="25"/>
      <c r="B52" s="35">
        <f t="shared" si="26"/>
        <v>2</v>
      </c>
      <c r="C52" s="27"/>
      <c r="D52" s="28"/>
      <c r="E52" s="29"/>
      <c r="F52" s="29"/>
      <c r="G52" s="29">
        <f t="shared" si="9"/>
        <v>0</v>
      </c>
      <c r="H52" s="30">
        <f t="shared" si="0"/>
        <v>0</v>
      </c>
    </row>
    <row r="53" spans="1:8" x14ac:dyDescent="0.25">
      <c r="A53" s="25"/>
      <c r="B53" s="35">
        <f t="shared" si="27"/>
        <v>3</v>
      </c>
      <c r="C53" s="27"/>
      <c r="D53" s="28"/>
      <c r="E53" s="29"/>
      <c r="F53" s="29"/>
      <c r="G53" s="29">
        <f t="shared" si="9"/>
        <v>0</v>
      </c>
      <c r="H53" s="30">
        <f t="shared" si="0"/>
        <v>0</v>
      </c>
    </row>
    <row r="54" spans="1:8" x14ac:dyDescent="0.25">
      <c r="A54" s="25"/>
      <c r="B54" s="35">
        <f t="shared" si="28"/>
        <v>4</v>
      </c>
      <c r="C54" s="27"/>
      <c r="D54" s="28"/>
      <c r="E54" s="29"/>
      <c r="F54" s="29"/>
      <c r="G54" s="29">
        <f t="shared" si="9"/>
        <v>0</v>
      </c>
      <c r="H54" s="30">
        <f t="shared" si="0"/>
        <v>0</v>
      </c>
    </row>
    <row r="55" spans="1:8" x14ac:dyDescent="0.25">
      <c r="A55" s="25"/>
      <c r="B55" s="32">
        <f t="shared" ref="B55" si="31">IF($B$13&gt;0,$B$13,0)</f>
        <v>5</v>
      </c>
      <c r="C55" s="27"/>
      <c r="D55" s="28"/>
      <c r="E55" s="29"/>
      <c r="F55" s="29"/>
      <c r="G55" s="29">
        <f t="shared" si="9"/>
        <v>0</v>
      </c>
      <c r="H55" s="30">
        <f t="shared" si="0"/>
        <v>0</v>
      </c>
    </row>
    <row r="56" spans="1:8" x14ac:dyDescent="0.25">
      <c r="A56" s="25"/>
      <c r="B56" s="36">
        <f t="shared" si="30"/>
        <v>6</v>
      </c>
      <c r="C56" s="27"/>
      <c r="D56" s="28"/>
      <c r="E56" s="29"/>
      <c r="F56" s="29"/>
      <c r="G56" s="29">
        <f t="shared" si="9"/>
        <v>0</v>
      </c>
      <c r="H56" s="30">
        <f t="shared" si="0"/>
        <v>0</v>
      </c>
    </row>
    <row r="57" spans="1:8" x14ac:dyDescent="0.25">
      <c r="A57" s="25">
        <f>'[1]Grades TK-3'!A18</f>
        <v>43705</v>
      </c>
      <c r="B57" s="34">
        <f t="shared" si="25"/>
        <v>1</v>
      </c>
      <c r="C57" s="27"/>
      <c r="D57" s="28"/>
      <c r="E57" s="29"/>
      <c r="F57" s="29"/>
      <c r="G57" s="29">
        <f t="shared" si="9"/>
        <v>0</v>
      </c>
      <c r="H57" s="30">
        <f t="shared" si="0"/>
        <v>0</v>
      </c>
    </row>
    <row r="58" spans="1:8" x14ac:dyDescent="0.25">
      <c r="A58" s="25"/>
      <c r="B58" s="35">
        <f t="shared" si="26"/>
        <v>2</v>
      </c>
      <c r="C58" s="27"/>
      <c r="D58" s="28"/>
      <c r="E58" s="29"/>
      <c r="F58" s="29"/>
      <c r="G58" s="29">
        <f t="shared" si="9"/>
        <v>0</v>
      </c>
      <c r="H58" s="30">
        <f t="shared" si="0"/>
        <v>0</v>
      </c>
    </row>
    <row r="59" spans="1:8" x14ac:dyDescent="0.25">
      <c r="A59" s="25"/>
      <c r="B59" s="35">
        <f t="shared" si="27"/>
        <v>3</v>
      </c>
      <c r="C59" s="27"/>
      <c r="D59" s="28"/>
      <c r="E59" s="29"/>
      <c r="F59" s="29"/>
      <c r="G59" s="29">
        <f t="shared" si="9"/>
        <v>0</v>
      </c>
      <c r="H59" s="30">
        <f t="shared" si="0"/>
        <v>0</v>
      </c>
    </row>
    <row r="60" spans="1:8" x14ac:dyDescent="0.25">
      <c r="A60" s="25"/>
      <c r="B60" s="35">
        <f t="shared" si="28"/>
        <v>4</v>
      </c>
      <c r="C60" s="27"/>
      <c r="D60" s="28"/>
      <c r="E60" s="29"/>
      <c r="F60" s="29"/>
      <c r="G60" s="29">
        <f t="shared" si="9"/>
        <v>0</v>
      </c>
      <c r="H60" s="30">
        <f t="shared" si="0"/>
        <v>0</v>
      </c>
    </row>
    <row r="61" spans="1:8" x14ac:dyDescent="0.25">
      <c r="A61" s="25"/>
      <c r="B61" s="32">
        <f t="shared" ref="B61" si="32">IF($B$13&gt;0,$B$13,0)</f>
        <v>5</v>
      </c>
      <c r="C61" s="27"/>
      <c r="D61" s="28"/>
      <c r="E61" s="29"/>
      <c r="F61" s="29"/>
      <c r="G61" s="29">
        <f t="shared" si="9"/>
        <v>0</v>
      </c>
      <c r="H61" s="30">
        <f t="shared" si="0"/>
        <v>0</v>
      </c>
    </row>
    <row r="62" spans="1:8" x14ac:dyDescent="0.25">
      <c r="A62" s="25"/>
      <c r="B62" s="36">
        <f t="shared" si="30"/>
        <v>6</v>
      </c>
      <c r="C62" s="27"/>
      <c r="D62" s="28"/>
      <c r="E62" s="29"/>
      <c r="F62" s="29"/>
      <c r="G62" s="29">
        <f t="shared" si="9"/>
        <v>0</v>
      </c>
      <c r="H62" s="30">
        <f t="shared" si="0"/>
        <v>0</v>
      </c>
    </row>
    <row r="63" spans="1:8" x14ac:dyDescent="0.25">
      <c r="A63" s="25">
        <f>'[1]Grades TK-3'!A19</f>
        <v>43706</v>
      </c>
      <c r="B63" s="34">
        <f t="shared" si="25"/>
        <v>1</v>
      </c>
      <c r="C63" s="27"/>
      <c r="D63" s="28"/>
      <c r="E63" s="29"/>
      <c r="F63" s="29"/>
      <c r="G63" s="29">
        <f t="shared" si="9"/>
        <v>0</v>
      </c>
      <c r="H63" s="30">
        <f t="shared" si="0"/>
        <v>0</v>
      </c>
    </row>
    <row r="64" spans="1:8" x14ac:dyDescent="0.25">
      <c r="A64" s="25"/>
      <c r="B64" s="35">
        <f t="shared" si="26"/>
        <v>2</v>
      </c>
      <c r="C64" s="27"/>
      <c r="D64" s="28"/>
      <c r="E64" s="29"/>
      <c r="F64" s="29"/>
      <c r="G64" s="29">
        <f t="shared" si="9"/>
        <v>0</v>
      </c>
      <c r="H64" s="30">
        <f t="shared" si="0"/>
        <v>0</v>
      </c>
    </row>
    <row r="65" spans="1:8" x14ac:dyDescent="0.25">
      <c r="A65" s="25"/>
      <c r="B65" s="35">
        <f t="shared" si="27"/>
        <v>3</v>
      </c>
      <c r="C65" s="27"/>
      <c r="D65" s="28"/>
      <c r="E65" s="29"/>
      <c r="F65" s="29"/>
      <c r="G65" s="29">
        <f t="shared" si="9"/>
        <v>0</v>
      </c>
      <c r="H65" s="30">
        <f t="shared" si="0"/>
        <v>0</v>
      </c>
    </row>
    <row r="66" spans="1:8" x14ac:dyDescent="0.25">
      <c r="A66" s="25"/>
      <c r="B66" s="35">
        <f t="shared" si="28"/>
        <v>4</v>
      </c>
      <c r="C66" s="27"/>
      <c r="D66" s="28"/>
      <c r="E66" s="29"/>
      <c r="F66" s="29"/>
      <c r="G66" s="29">
        <f t="shared" si="9"/>
        <v>0</v>
      </c>
      <c r="H66" s="30">
        <f t="shared" si="0"/>
        <v>0</v>
      </c>
    </row>
    <row r="67" spans="1:8" x14ac:dyDescent="0.25">
      <c r="A67" s="25"/>
      <c r="B67" s="32">
        <f t="shared" ref="B67" si="33">IF($B$13&gt;0,$B$13,0)</f>
        <v>5</v>
      </c>
      <c r="C67" s="27"/>
      <c r="D67" s="28"/>
      <c r="E67" s="29"/>
      <c r="F67" s="29"/>
      <c r="G67" s="29">
        <f t="shared" si="9"/>
        <v>0</v>
      </c>
      <c r="H67" s="30">
        <f t="shared" si="0"/>
        <v>0</v>
      </c>
    </row>
    <row r="68" spans="1:8" x14ac:dyDescent="0.25">
      <c r="A68" s="25"/>
      <c r="B68" s="36">
        <f t="shared" si="30"/>
        <v>6</v>
      </c>
      <c r="C68" s="27"/>
      <c r="D68" s="28"/>
      <c r="E68" s="29"/>
      <c r="F68" s="29"/>
      <c r="G68" s="29">
        <f t="shared" si="9"/>
        <v>0</v>
      </c>
      <c r="H68" s="30">
        <f t="shared" si="0"/>
        <v>0</v>
      </c>
    </row>
    <row r="69" spans="1:8" x14ac:dyDescent="0.25">
      <c r="A69" s="25">
        <f>'[1]Grades TK-3'!A20</f>
        <v>43707</v>
      </c>
      <c r="B69" s="34">
        <f t="shared" si="25"/>
        <v>1</v>
      </c>
      <c r="C69" s="27"/>
      <c r="D69" s="28"/>
      <c r="E69" s="29"/>
      <c r="F69" s="29"/>
      <c r="G69" s="29">
        <f t="shared" si="9"/>
        <v>0</v>
      </c>
      <c r="H69" s="30">
        <f t="shared" si="0"/>
        <v>0</v>
      </c>
    </row>
    <row r="70" spans="1:8" x14ac:dyDescent="0.25">
      <c r="A70" s="25"/>
      <c r="B70" s="35">
        <f t="shared" si="26"/>
        <v>2</v>
      </c>
      <c r="C70" s="27"/>
      <c r="D70" s="28"/>
      <c r="E70" s="29"/>
      <c r="F70" s="29"/>
      <c r="G70" s="29">
        <f t="shared" si="9"/>
        <v>0</v>
      </c>
      <c r="H70" s="30">
        <f t="shared" si="0"/>
        <v>0</v>
      </c>
    </row>
    <row r="71" spans="1:8" x14ac:dyDescent="0.25">
      <c r="A71" s="25"/>
      <c r="B71" s="35">
        <f t="shared" si="27"/>
        <v>3</v>
      </c>
      <c r="C71" s="27"/>
      <c r="D71" s="28"/>
      <c r="E71" s="29"/>
      <c r="F71" s="29"/>
      <c r="G71" s="29">
        <f t="shared" si="9"/>
        <v>0</v>
      </c>
      <c r="H71" s="30">
        <f t="shared" si="0"/>
        <v>0</v>
      </c>
    </row>
    <row r="72" spans="1:8" x14ac:dyDescent="0.25">
      <c r="A72" s="25"/>
      <c r="B72" s="35">
        <f t="shared" si="28"/>
        <v>4</v>
      </c>
      <c r="C72" s="27"/>
      <c r="D72" s="28"/>
      <c r="E72" s="29"/>
      <c r="F72" s="29"/>
      <c r="G72" s="29">
        <f t="shared" si="9"/>
        <v>0</v>
      </c>
      <c r="H72" s="30">
        <f t="shared" si="0"/>
        <v>0</v>
      </c>
    </row>
    <row r="73" spans="1:8" x14ac:dyDescent="0.25">
      <c r="A73" s="25"/>
      <c r="B73" s="32">
        <f t="shared" ref="B73" si="34">IF($B$13&gt;0,$B$13,0)</f>
        <v>5</v>
      </c>
      <c r="C73" s="27"/>
      <c r="D73" s="28"/>
      <c r="E73" s="29"/>
      <c r="F73" s="29"/>
      <c r="G73" s="29">
        <f t="shared" si="9"/>
        <v>0</v>
      </c>
      <c r="H73" s="30">
        <f t="shared" ref="H73:H74" si="35">E73+F73+G73</f>
        <v>0</v>
      </c>
    </row>
    <row r="74" spans="1:8" x14ac:dyDescent="0.25">
      <c r="A74" s="25"/>
      <c r="B74" s="36">
        <f t="shared" si="30"/>
        <v>6</v>
      </c>
      <c r="C74" s="27"/>
      <c r="D74" s="28"/>
      <c r="E74" s="29"/>
      <c r="F74" s="29"/>
      <c r="G74" s="29">
        <f t="shared" si="9"/>
        <v>0</v>
      </c>
      <c r="H74" s="30">
        <f t="shared" si="35"/>
        <v>0</v>
      </c>
    </row>
    <row r="75" spans="1:8" ht="18.75" x14ac:dyDescent="0.3">
      <c r="A75" s="37" t="s">
        <v>11</v>
      </c>
      <c r="B75" s="38"/>
      <c r="C75" s="39"/>
      <c r="D75" s="40"/>
      <c r="E75" s="41"/>
      <c r="F75" s="41"/>
      <c r="G75" s="42"/>
      <c r="H75" s="43">
        <f>SUM(H9:H74)</f>
        <v>0</v>
      </c>
    </row>
    <row r="76" spans="1:8" x14ac:dyDescent="0.25">
      <c r="A76" s="3" t="str">
        <f>'[1]Grades 7-8 Heron All FTE''s'!A76</f>
        <v>Subtotal -August</v>
      </c>
      <c r="B76" s="3"/>
      <c r="C76" s="3"/>
      <c r="D76" s="3"/>
      <c r="E76" s="3"/>
      <c r="F76" s="3"/>
      <c r="G76" s="3"/>
      <c r="H76" s="30">
        <f>SUM(H9:H74)</f>
        <v>0</v>
      </c>
    </row>
    <row r="77" spans="1:8" x14ac:dyDescent="0.25">
      <c r="A77" s="3" t="str">
        <f>'[1]Grades 7-8 Heron All FTE''s'!A77</f>
        <v xml:space="preserve">Subtotal </v>
      </c>
      <c r="B77" s="3"/>
      <c r="C77" s="3"/>
      <c r="D77" s="3"/>
      <c r="E77" s="3"/>
      <c r="F77" s="3"/>
      <c r="G77" s="3"/>
      <c r="H77" s="30"/>
    </row>
    <row r="78" spans="1:8" ht="15.75" thickBot="1" x14ac:dyDescent="0.3">
      <c r="A78" s="44" t="s">
        <v>12</v>
      </c>
      <c r="B78" s="44"/>
      <c r="C78" s="44"/>
      <c r="D78" s="44"/>
      <c r="E78" s="44"/>
      <c r="F78" s="44"/>
      <c r="G78" s="44"/>
      <c r="H78" s="45">
        <f>H77+H76</f>
        <v>0</v>
      </c>
    </row>
    <row r="79" spans="1:8" ht="8.1" customHeight="1" thickTop="1" x14ac:dyDescent="0.25">
      <c r="A79" s="46"/>
      <c r="B79" s="3"/>
      <c r="C79" s="3"/>
      <c r="D79" s="3"/>
      <c r="E79" s="3"/>
      <c r="F79" s="3"/>
      <c r="G79" s="3"/>
      <c r="H79" s="3"/>
    </row>
    <row r="80" spans="1:8" x14ac:dyDescent="0.25">
      <c r="A80" s="47" t="s">
        <v>13</v>
      </c>
      <c r="B80" s="3"/>
      <c r="C80" s="3"/>
      <c r="D80" s="3"/>
      <c r="E80" s="3"/>
      <c r="F80" s="3"/>
      <c r="G80" s="3"/>
      <c r="H80" s="3"/>
    </row>
    <row r="81" spans="1:8" ht="8.1" customHeight="1" x14ac:dyDescent="0.25">
      <c r="A81" s="46"/>
      <c r="B81" s="3"/>
      <c r="C81" s="3"/>
      <c r="D81" s="3"/>
      <c r="E81" s="3"/>
      <c r="F81" s="3"/>
      <c r="G81" s="3"/>
      <c r="H81" s="3"/>
    </row>
    <row r="82" spans="1:8" x14ac:dyDescent="0.25">
      <c r="A82" s="48" t="s">
        <v>14</v>
      </c>
      <c r="B82" s="3"/>
      <c r="C82" s="3"/>
      <c r="D82" s="3"/>
      <c r="E82" s="3"/>
      <c r="F82" s="3"/>
      <c r="G82" s="3"/>
      <c r="H82" s="3"/>
    </row>
    <row r="83" spans="1:8" x14ac:dyDescent="0.25">
      <c r="A83" s="49" t="s">
        <v>15</v>
      </c>
      <c r="B83" s="3"/>
      <c r="C83" s="3"/>
      <c r="D83" s="3"/>
      <c r="E83" s="3"/>
      <c r="F83" s="3"/>
      <c r="G83" s="3"/>
      <c r="H83" s="3"/>
    </row>
    <row r="84" spans="1:8" ht="9.9499999999999993" customHeight="1" x14ac:dyDescent="0.25">
      <c r="B84" s="2"/>
      <c r="D84" s="2"/>
    </row>
    <row r="85" spans="1:8" x14ac:dyDescent="0.25">
      <c r="A85" s="24"/>
      <c r="C85" s="51"/>
      <c r="D85" s="2"/>
    </row>
    <row r="86" spans="1:8" x14ac:dyDescent="0.25">
      <c r="A86" s="52" t="s">
        <v>16</v>
      </c>
      <c r="B86" s="53"/>
      <c r="C86" s="54"/>
      <c r="D86" s="1"/>
      <c r="E86" s="55" t="s">
        <v>7</v>
      </c>
      <c r="F86" s="55"/>
    </row>
    <row r="87" spans="1:8" ht="9.9499999999999993" customHeight="1" x14ac:dyDescent="0.25">
      <c r="B87" s="2"/>
      <c r="D87" s="2"/>
    </row>
    <row r="88" spans="1:8" x14ac:dyDescent="0.25">
      <c r="A88" s="56"/>
      <c r="B88" s="57"/>
      <c r="C88" s="58"/>
      <c r="D88" s="2"/>
    </row>
    <row r="89" spans="1:8" ht="17.25" x14ac:dyDescent="0.25">
      <c r="A89" s="52" t="s">
        <v>17</v>
      </c>
      <c r="B89" s="59"/>
      <c r="C89" s="59"/>
      <c r="D89" s="1"/>
      <c r="E89" s="55" t="s">
        <v>7</v>
      </c>
      <c r="F89" s="55"/>
    </row>
    <row r="90" spans="1:8" x14ac:dyDescent="0.25">
      <c r="A90" s="60"/>
      <c r="B90" s="61"/>
      <c r="C90" s="62"/>
      <c r="D90" s="1"/>
      <c r="E90" s="1"/>
      <c r="F90" s="1"/>
    </row>
    <row r="91" spans="1:8" ht="9.9499999999999993" customHeight="1" x14ac:dyDescent="0.25">
      <c r="B91" s="2"/>
      <c r="D91" s="2"/>
    </row>
    <row r="92" spans="1:8" x14ac:dyDescent="0.25">
      <c r="A92" s="2" t="s">
        <v>18</v>
      </c>
      <c r="B92" s="2"/>
      <c r="D92" s="2"/>
    </row>
    <row r="93" spans="1:8" ht="18.75" x14ac:dyDescent="0.3">
      <c r="A93" s="67" t="s">
        <v>19</v>
      </c>
      <c r="B93" s="67"/>
      <c r="C93" s="67"/>
      <c r="D93" s="67"/>
      <c r="E93" s="67"/>
      <c r="F93" s="67"/>
    </row>
    <row r="94" spans="1:8" x14ac:dyDescent="0.25">
      <c r="B94" s="2"/>
      <c r="D94" s="2"/>
    </row>
    <row r="102" spans="4:4" x14ac:dyDescent="0.25">
      <c r="D102" s="63"/>
    </row>
  </sheetData>
  <sheetProtection algorithmName="SHA-512" hashValue="dkxIuFFNqYE0Ct4hUTuW2Fvb2yzEUnG1BG8Ueml5H8R5rHCnxatsjOnvEqokPUxb3izDaZExEk+WXm465KbAIA==" saltValue="EebKD7pTNN5MHBeVNUEpqA==" spinCount="100000" sheet="1" objects="1" scenarios="1"/>
  <mergeCells count="3">
    <mergeCell ref="A1:H1"/>
    <mergeCell ref="A2:H2"/>
    <mergeCell ref="A93:F93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2019-08-20T17:16:49Z</dcterms:created>
  <dcterms:modified xsi:type="dcterms:W3CDTF">2019-08-20T18:35:55Z</dcterms:modified>
</cp:coreProperties>
</file>