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Yearly Timelines\2021-22\"/>
    </mc:Choice>
  </mc:AlternateContent>
  <workbookProtection workbookAlgorithmName="SHA-512" workbookHashValue="ygwG7nHOAE5kPQPv3gPAbNg4T/XV2dlsGrpjptlLOZzw/rUa6MhJ4yrD8BBgCede5c8lH/eyHxHf6YJXkLrv9w==" workbookSaltValue="KU+4bhcTdKq/5Fko6RtRpQ==" workbookSpinCount="100000" lockStructure="1"/>
  <bookViews>
    <workbookView xWindow="0" yWindow="0" windowWidth="28800" windowHeight="12330"/>
  </bookViews>
  <sheets>
    <sheet name="Mileage Reimb" sheetId="1" r:id="rId1"/>
    <sheet name="Distances" sheetId="2" r:id="rId2"/>
  </sheets>
  <definedNames>
    <definedName name="_xlnm.Print_Area" localSheetId="0">'Mileage Reimb'!$A$1:$P$51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M15" i="1" s="1"/>
  <c r="K16" i="1"/>
  <c r="M16" i="1" s="1"/>
  <c r="K17" i="1"/>
  <c r="K18" i="1"/>
  <c r="K19" i="1"/>
  <c r="K20" i="1"/>
  <c r="K21" i="1"/>
  <c r="K22" i="1"/>
  <c r="M22" i="1" s="1"/>
  <c r="K23" i="1"/>
  <c r="M23" i="1" s="1"/>
  <c r="K24" i="1"/>
  <c r="M24" i="1" s="1"/>
  <c r="K25" i="1"/>
  <c r="M25" i="1" s="1"/>
  <c r="K26" i="1"/>
  <c r="K27" i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K35" i="1"/>
  <c r="K36" i="1"/>
  <c r="M36" i="1" s="1"/>
  <c r="K37" i="1"/>
  <c r="K38" i="1"/>
  <c r="M38" i="1" s="1"/>
  <c r="K39" i="1"/>
  <c r="M39" i="1" s="1"/>
  <c r="K40" i="1"/>
  <c r="M40" i="1" s="1"/>
  <c r="K41" i="1"/>
  <c r="M41" i="1" s="1"/>
  <c r="K42" i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H17" i="1"/>
  <c r="H18" i="1"/>
  <c r="J18" i="1" s="1"/>
  <c r="H19" i="1"/>
  <c r="H20" i="1"/>
  <c r="J20" i="1" s="1"/>
  <c r="H21" i="1"/>
  <c r="J21" i="1" s="1"/>
  <c r="H22" i="1"/>
  <c r="J22" i="1" s="1"/>
  <c r="H23" i="1"/>
  <c r="J23" i="1" s="1"/>
  <c r="H24" i="1"/>
  <c r="H25" i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H33" i="1"/>
  <c r="H34" i="1"/>
  <c r="J34" i="1" s="1"/>
  <c r="H35" i="1"/>
  <c r="H36" i="1"/>
  <c r="J36" i="1" s="1"/>
  <c r="H37" i="1"/>
  <c r="J37" i="1" s="1"/>
  <c r="H38" i="1"/>
  <c r="J38" i="1" s="1"/>
  <c r="H39" i="1"/>
  <c r="J39" i="1" s="1"/>
  <c r="H40" i="1"/>
  <c r="H41" i="1"/>
  <c r="H42" i="1"/>
  <c r="J42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E23" i="1"/>
  <c r="G23" i="1" s="1"/>
  <c r="E24" i="1"/>
  <c r="G24" i="1" s="1"/>
  <c r="E25" i="1"/>
  <c r="E26" i="1"/>
  <c r="E27" i="1"/>
  <c r="G27" i="1" s="1"/>
  <c r="E28" i="1"/>
  <c r="G28" i="1" s="1"/>
  <c r="E29" i="1"/>
  <c r="E30" i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E39" i="1"/>
  <c r="G39" i="1" s="1"/>
  <c r="E40" i="1"/>
  <c r="G40" i="1" s="1"/>
  <c r="E41" i="1"/>
  <c r="G41" i="1" s="1"/>
  <c r="E42" i="1"/>
  <c r="G42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G14" i="1"/>
  <c r="G22" i="1"/>
  <c r="G25" i="1"/>
  <c r="G26" i="1"/>
  <c r="G29" i="1"/>
  <c r="G30" i="1"/>
  <c r="G38" i="1"/>
  <c r="J16" i="1"/>
  <c r="J17" i="1"/>
  <c r="J19" i="1"/>
  <c r="J24" i="1"/>
  <c r="J25" i="1"/>
  <c r="J32" i="1"/>
  <c r="J33" i="1"/>
  <c r="J35" i="1"/>
  <c r="J40" i="1"/>
  <c r="J41" i="1"/>
  <c r="M42" i="1"/>
  <c r="M37" i="1"/>
  <c r="M35" i="1"/>
  <c r="M34" i="1"/>
  <c r="M27" i="1"/>
  <c r="M26" i="1"/>
  <c r="M21" i="1"/>
  <c r="M20" i="1"/>
  <c r="M19" i="1"/>
  <c r="M18" i="1"/>
  <c r="M17" i="1"/>
  <c r="M14" i="1"/>
  <c r="M13" i="1"/>
  <c r="M12" i="1"/>
  <c r="M11" i="1"/>
  <c r="M10" i="1"/>
  <c r="N16" i="1" l="1"/>
  <c r="O16" i="1" s="1"/>
  <c r="N40" i="1"/>
  <c r="O40" i="1" s="1"/>
  <c r="N24" i="1"/>
  <c r="O24" i="1" s="1"/>
  <c r="N12" i="1"/>
  <c r="O12" i="1" s="1"/>
  <c r="N20" i="1"/>
  <c r="O20" i="1" s="1"/>
  <c r="N28" i="1"/>
  <c r="O28" i="1" s="1"/>
  <c r="N36" i="1"/>
  <c r="O36" i="1" s="1"/>
  <c r="N32" i="1"/>
  <c r="O32" i="1" s="1"/>
  <c r="N37" i="1"/>
  <c r="O37" i="1" s="1"/>
  <c r="N29" i="1"/>
  <c r="O29" i="1" s="1"/>
  <c r="N21" i="1"/>
  <c r="O21" i="1" s="1"/>
  <c r="N13" i="1"/>
  <c r="O13" i="1" s="1"/>
  <c r="N35" i="1"/>
  <c r="O35" i="1" s="1"/>
  <c r="N27" i="1"/>
  <c r="O27" i="1" s="1"/>
  <c r="N19" i="1"/>
  <c r="O19" i="1" s="1"/>
  <c r="N11" i="1"/>
  <c r="O11" i="1" s="1"/>
  <c r="N30" i="1"/>
  <c r="O30" i="1" s="1"/>
  <c r="N22" i="1"/>
  <c r="O22" i="1" s="1"/>
  <c r="N14" i="1"/>
  <c r="O14" i="1" s="1"/>
  <c r="N38" i="1"/>
  <c r="O38" i="1" s="1"/>
  <c r="N41" i="1"/>
  <c r="O41" i="1" s="1"/>
  <c r="N33" i="1"/>
  <c r="O33" i="1" s="1"/>
  <c r="N25" i="1"/>
  <c r="O25" i="1" s="1"/>
  <c r="N17" i="1"/>
  <c r="O17" i="1" s="1"/>
  <c r="N39" i="1"/>
  <c r="O39" i="1" s="1"/>
  <c r="N31" i="1"/>
  <c r="O31" i="1" s="1"/>
  <c r="N23" i="1"/>
  <c r="O23" i="1" s="1"/>
  <c r="N15" i="1"/>
  <c r="O15" i="1" s="1"/>
  <c r="N42" i="1"/>
  <c r="O42" i="1" s="1"/>
  <c r="N34" i="1"/>
  <c r="O34" i="1" s="1"/>
  <c r="N26" i="1"/>
  <c r="O26" i="1" s="1"/>
  <c r="N18" i="1"/>
  <c r="O18" i="1" s="1"/>
  <c r="N10" i="1"/>
  <c r="O10" i="1" s="1"/>
  <c r="M9" i="1" l="1"/>
  <c r="N9" i="1" s="1"/>
  <c r="O9" i="1" l="1"/>
  <c r="O43" i="1" s="1"/>
  <c r="N43" i="1"/>
</calcChain>
</file>

<file path=xl/sharedStrings.xml><?xml version="1.0" encoding="utf-8"?>
<sst xmlns="http://schemas.openxmlformats.org/spreadsheetml/2006/main" count="137" uniqueCount="90">
  <si>
    <t>NATOMAS UNIFIED SCHOOL DISTRICT</t>
  </si>
  <si>
    <t>IN-DISTRICT MILEAGE FORM</t>
  </si>
  <si>
    <t>Employee Name:</t>
  </si>
  <si>
    <t>Month/Year:</t>
  </si>
  <si>
    <t>Address:  :</t>
  </si>
  <si>
    <t>City/Zip:</t>
  </si>
  <si>
    <t>School:</t>
  </si>
  <si>
    <t>Rate:</t>
  </si>
  <si>
    <t>Trick: To enter today's date, select the cell, then press CTRL and ; (Semicolon)</t>
  </si>
  <si>
    <t>DATE</t>
  </si>
  <si>
    <t>START</t>
  </si>
  <si>
    <t>END 1</t>
  </si>
  <si>
    <t>MILES</t>
  </si>
  <si>
    <t>START2</t>
  </si>
  <si>
    <t>END 2</t>
  </si>
  <si>
    <t>MILES4</t>
  </si>
  <si>
    <t>START3</t>
  </si>
  <si>
    <t>END 3</t>
  </si>
  <si>
    <t>MILES5</t>
  </si>
  <si>
    <t>START4</t>
  </si>
  <si>
    <t>END4</t>
  </si>
  <si>
    <t>MILES6</t>
  </si>
  <si>
    <t>TOTAL MILES</t>
  </si>
  <si>
    <t>$ TOTAL</t>
  </si>
  <si>
    <t>AL</t>
  </si>
  <si>
    <t>American Lakes School</t>
  </si>
  <si>
    <t>BC</t>
  </si>
  <si>
    <t>Bannon Creek School</t>
  </si>
  <si>
    <t>JF</t>
  </si>
  <si>
    <t>Jefferson School</t>
  </si>
  <si>
    <t>NP</t>
  </si>
  <si>
    <t>Natomas Park Elementary</t>
  </si>
  <si>
    <t>TR</t>
  </si>
  <si>
    <t>Two Rivers Elementary</t>
  </si>
  <si>
    <t>WR</t>
  </si>
  <si>
    <t>Witter Ranch Elementary</t>
  </si>
  <si>
    <t>HE</t>
  </si>
  <si>
    <t>Heron School</t>
  </si>
  <si>
    <t>LGA</t>
  </si>
  <si>
    <t>Leroy Greene Academy</t>
  </si>
  <si>
    <t>H. Allen Hight Elementary</t>
  </si>
  <si>
    <t>IHS</t>
  </si>
  <si>
    <t>Inderkum High School</t>
  </si>
  <si>
    <t>NHS</t>
  </si>
  <si>
    <t>Natomas High School</t>
  </si>
  <si>
    <t>DHS</t>
  </si>
  <si>
    <t>Discovery High School</t>
  </si>
  <si>
    <t>EC</t>
  </si>
  <si>
    <t>Ed Center</t>
  </si>
  <si>
    <t>NCS</t>
  </si>
  <si>
    <t xml:space="preserve">Natomas Charter School </t>
  </si>
  <si>
    <t>NP3E</t>
  </si>
  <si>
    <t>PACT</t>
  </si>
  <si>
    <t>WLC</t>
  </si>
  <si>
    <t>Westlake Charter (Mabry location)</t>
  </si>
  <si>
    <t>STAR</t>
  </si>
  <si>
    <t>Natomas Charter School STAR</t>
  </si>
  <si>
    <t>Total</t>
  </si>
  <si>
    <t xml:space="preserve">Employee Signature </t>
  </si>
  <si>
    <t>Principal Authorized Signature</t>
  </si>
  <si>
    <t>Date</t>
  </si>
  <si>
    <t xml:space="preserve"> District Authorized Signature</t>
  </si>
  <si>
    <t>Budget Code:</t>
  </si>
  <si>
    <t>Fund</t>
  </si>
  <si>
    <t>Resource</t>
  </si>
  <si>
    <t>Year</t>
  </si>
  <si>
    <t>Object</t>
  </si>
  <si>
    <t>Site</t>
  </si>
  <si>
    <t>Goal</t>
  </si>
  <si>
    <t>Function</t>
  </si>
  <si>
    <t>Loc 1</t>
  </si>
  <si>
    <t>Loc 2</t>
  </si>
  <si>
    <t xml:space="preserve"> </t>
  </si>
  <si>
    <t>PVS</t>
  </si>
  <si>
    <t>Paso Verde School</t>
  </si>
  <si>
    <t>HAH</t>
  </si>
  <si>
    <t>NMS</t>
  </si>
  <si>
    <t>Natomas Middle School</t>
  </si>
  <si>
    <t>Natomas Charter School PACT</t>
  </si>
  <si>
    <t>NP3 Charter Elementary School</t>
  </si>
  <si>
    <t>NP3 Charter Middle School</t>
  </si>
  <si>
    <t>NP3 Charter High School</t>
  </si>
  <si>
    <t>NP3M</t>
  </si>
  <si>
    <t>NP3H</t>
  </si>
  <si>
    <t>WLCH</t>
  </si>
  <si>
    <t>Westlake Charter High School (4400 E. Commerce)</t>
  </si>
  <si>
    <t>LGM - VA</t>
  </si>
  <si>
    <t>LGM-VA</t>
  </si>
  <si>
    <t>Larry G. Meeks Virtual Academy (Offices located at Bannon Creek)</t>
  </si>
  <si>
    <t>REVISED: 09/13/2021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</si>
</sst>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mmm\ yyyy"/>
    <numFmt numFmtId="165" formatCode="&quot;$&quot;#,##0.000_);[Red]\(&quot;$&quot;#,##0.0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8" fontId="3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8" fontId="0" fillId="0" borderId="0" xfId="0" applyNumberFormat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0" xfId="0" applyNumberFormat="1" applyAlignment="1" applyProtection="1">
      <alignment horizontal="left" vertical="center"/>
    </xf>
    <xf numFmtId="4" fontId="3" fillId="0" borderId="0" xfId="0" quotePrefix="1" applyNumberFormat="1" applyFont="1" applyAlignment="1" applyProtection="1">
      <alignment horizontal="left" vertical="center"/>
      <protection locked="0"/>
    </xf>
    <xf numFmtId="0" fontId="0" fillId="3" borderId="12" xfId="0" applyFill="1" applyBorder="1" applyAlignment="1">
      <alignment horizontal="left" vertical="center"/>
    </xf>
    <xf numFmtId="2" fontId="1" fillId="3" borderId="12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2" fontId="10" fillId="3" borderId="12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4" fontId="11" fillId="0" borderId="0" xfId="0" quotePrefix="1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4" fontId="3" fillId="0" borderId="0" xfId="0" applyNumberFormat="1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5" fontId="0" fillId="0" borderId="1" xfId="0" applyNumberFormat="1" applyBorder="1" applyAlignment="1" applyProtection="1">
      <alignment horizontal="right" vertical="center"/>
    </xf>
    <xf numFmtId="0" fontId="1" fillId="0" borderId="0" xfId="0" applyFont="1" applyAlignment="1">
      <alignment horizontal="left" vertical="center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33">
    <dxf>
      <numFmt numFmtId="12" formatCode="&quot;$&quot;#,##0.00_);[Red]\(&quot;$&quot;#,##0.00\)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2" formatCode="&quot;$&quot;#,##0.00_);[Red]\(&quot;$&quot;#,##0.00\)"/>
      <alignment horizontal="left" vertical="center" textRotation="0" indent="0" justifyLastLine="0" shrinkToFit="0" readingOrder="0"/>
      <protection locked="0" hidden="0"/>
    </dxf>
    <dxf>
      <numFmt numFmtId="4" formatCode="#,##0.00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left" vertical="center" textRotation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left" vertical="center" textRotation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left" vertical="center" textRotation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protection locked="0" hidden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O43" totalsRowCount="1" headerRowDxfId="32" dataDxfId="31" totalsRowDxfId="30">
  <autoFilter ref="A8:O42"/>
  <sortState ref="A9:O36">
    <sortCondition ref="B7:B35"/>
  </sortState>
  <tableColumns count="15">
    <tableColumn id="1" name="DATE" totalsRowLabel="Total" dataDxfId="29" totalsRowDxfId="28"/>
    <tableColumn id="2" name="START" dataDxfId="27" totalsRowDxfId="26"/>
    <tableColumn id="3" name="END 1" dataDxfId="25" totalsRowDxfId="24"/>
    <tableColumn id="4" name="MILES" dataDxfId="23" totalsRowDxfId="22">
      <calculatedColumnFormula>IFERROR(INDEX(Distances!$A$1:$Y$25,MATCH(B9,Distances!$A$1:$A$25,FALSE),MATCH(C9,Distances!$A$1:$Y$1,FALSE)),"")</calculatedColumnFormula>
    </tableColumn>
    <tableColumn id="20" name="START2" dataDxfId="21" totalsRowDxfId="20">
      <calculatedColumnFormula>IF(C9="","",C9)</calculatedColumnFormula>
    </tableColumn>
    <tableColumn id="19" name="END 2" dataDxfId="19" totalsRowDxfId="18"/>
    <tableColumn id="18" name="MILES4" dataDxfId="17" totalsRowDxfId="16">
      <calculatedColumnFormula>IFERROR(INDEX(Distances!$A$1:$Y$25,MATCH(E9,Distances!$A$1:$A$25,FALSE),MATCH(F9,Distances!$A$1:$Y$1,FALSE)),"")</calculatedColumnFormula>
    </tableColumn>
    <tableColumn id="17" name="START3" dataDxfId="15" totalsRowDxfId="14">
      <calculatedColumnFormula>IF(F9="","",F9)</calculatedColumnFormula>
    </tableColumn>
    <tableColumn id="16" name="END 3" dataDxfId="13" totalsRowDxfId="12"/>
    <tableColumn id="15" name="MILES5" dataDxfId="11" totalsRowDxfId="10">
      <calculatedColumnFormula>IFERROR(INDEX(Distances!$A$1:$Y$25,MATCH(H9,Distances!$A$1:$A$25,FALSE),MATCH(I9,Distances!$A$1:$Y$1,FALSE)),"")</calculatedColumnFormula>
    </tableColumn>
    <tableColumn id="14" name="START4" dataDxfId="9" totalsRowDxfId="8">
      <calculatedColumnFormula>IF(I9="","",I9)</calculatedColumnFormula>
    </tableColumn>
    <tableColumn id="13" name="END4" dataDxfId="7" totalsRowDxfId="6"/>
    <tableColumn id="12" name="MILES6" dataDxfId="5" totalsRowDxfId="4">
      <calculatedColumnFormula>IFERROR(INDEX(Distances!$A$1:$Y$25,MATCH(K9,Distances!$A$1:$A$25,FALSE),MATCH(L9,Distances!$A$1:$Y$1,FALSE)),"")</calculatedColumnFormula>
    </tableColumn>
    <tableColumn id="8" name="TOTAL MILES" totalsRowFunction="custom" dataDxfId="3" totalsRowDxfId="2">
      <calculatedColumnFormula>IF(SUM(D9, G9, J9, M9)=0, "", SUM(D9, G9, J9, M9))</calculatedColumnFormula>
      <totalsRowFormula>SUM(N9:N42)</totalsRowFormula>
    </tableColumn>
    <tableColumn id="5" name="$ TOTAL" totalsRowFunction="sum" dataDxfId="1" totalsRowDxfId="0">
      <calculatedColumnFormula>IF(N9&lt;=0, "", IFERROR(N9*$N$6, ""))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B62"/>
  <sheetViews>
    <sheetView tabSelected="1" zoomScaleNormal="100" workbookViewId="0">
      <selection sqref="A1:Q1"/>
    </sheetView>
  </sheetViews>
  <sheetFormatPr defaultRowHeight="15" x14ac:dyDescent="0.25"/>
  <cols>
    <col min="1" max="1" width="16.5703125" style="5" bestFit="1" customWidth="1"/>
    <col min="2" max="2" width="8.7109375" style="5" bestFit="1" customWidth="1"/>
    <col min="3" max="3" width="8.42578125" style="5" bestFit="1" customWidth="1"/>
    <col min="4" max="4" width="8.5703125" style="5" hidden="1" customWidth="1"/>
    <col min="5" max="5" width="9.7109375" style="5" bestFit="1" customWidth="1"/>
    <col min="6" max="6" width="8.42578125" style="5" bestFit="1" customWidth="1"/>
    <col min="7" max="7" width="9.5703125" style="5" hidden="1" customWidth="1"/>
    <col min="8" max="8" width="9.7109375" style="5" bestFit="1" customWidth="1"/>
    <col min="9" max="9" width="8.42578125" style="5" bestFit="1" customWidth="1"/>
    <col min="10" max="10" width="9.5703125" style="5" hidden="1" customWidth="1"/>
    <col min="11" max="11" width="9.7109375" style="5" bestFit="1" customWidth="1"/>
    <col min="12" max="12" width="12.140625" style="5" customWidth="1"/>
    <col min="13" max="13" width="9.5703125" style="5" hidden="1" customWidth="1"/>
    <col min="14" max="14" width="14.5703125" style="5" bestFit="1" customWidth="1"/>
    <col min="15" max="15" width="12.5703125" style="5" bestFit="1" customWidth="1"/>
    <col min="16" max="16" width="7.85546875" style="5" customWidth="1"/>
    <col min="17" max="17" width="8" style="5" customWidth="1"/>
    <col min="18" max="19" width="9.140625" style="5"/>
    <col min="20" max="20" width="10.140625" style="5" customWidth="1"/>
    <col min="21" max="23" width="9.140625" style="5"/>
    <col min="24" max="24" width="17.140625" style="5" customWidth="1"/>
    <col min="25" max="16384" width="9.140625" style="5"/>
  </cols>
  <sheetData>
    <row r="1" spans="1:28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8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28" ht="10.15" customHeight="1" x14ac:dyDescent="0.25">
      <c r="N3" s="8"/>
      <c r="O3" s="38" t="s">
        <v>89</v>
      </c>
    </row>
    <row r="4" spans="1:28" x14ac:dyDescent="0.25">
      <c r="A4" s="5" t="s">
        <v>2</v>
      </c>
      <c r="B4" s="50"/>
      <c r="C4" s="50"/>
      <c r="D4" s="50"/>
      <c r="E4" s="50"/>
      <c r="F4" s="50"/>
      <c r="G4" s="9"/>
      <c r="H4" s="9"/>
      <c r="I4" s="10"/>
      <c r="L4" s="5" t="s">
        <v>3</v>
      </c>
      <c r="N4" s="55"/>
      <c r="O4" s="55"/>
    </row>
    <row r="5" spans="1:28" ht="15" customHeight="1" x14ac:dyDescent="0.25">
      <c r="A5" s="5" t="s">
        <v>4</v>
      </c>
      <c r="B5" s="56"/>
      <c r="C5" s="56"/>
      <c r="D5" s="56"/>
      <c r="E5" s="56"/>
      <c r="F5" s="56"/>
      <c r="G5" s="10"/>
      <c r="H5" s="10"/>
      <c r="I5" s="10"/>
      <c r="L5" s="5" t="s">
        <v>5</v>
      </c>
      <c r="N5" s="3"/>
      <c r="O5" s="3"/>
    </row>
    <row r="6" spans="1:28" ht="15.75" thickBot="1" x14ac:dyDescent="0.3">
      <c r="A6" s="5" t="s">
        <v>6</v>
      </c>
      <c r="B6" s="50"/>
      <c r="C6" s="50"/>
      <c r="D6" s="50"/>
      <c r="E6" s="50"/>
      <c r="F6" s="50"/>
      <c r="G6" s="10"/>
      <c r="H6" s="10"/>
      <c r="I6" s="10"/>
      <c r="L6" s="5" t="s">
        <v>7</v>
      </c>
      <c r="N6" s="53">
        <v>0.56000000000000005</v>
      </c>
      <c r="O6" s="53"/>
    </row>
    <row r="7" spans="1:28" ht="3" customHeight="1" x14ac:dyDescent="0.25">
      <c r="T7" s="41" t="s">
        <v>8</v>
      </c>
      <c r="U7" s="42"/>
      <c r="V7" s="42"/>
      <c r="W7" s="42"/>
      <c r="X7" s="43"/>
    </row>
    <row r="8" spans="1:28" ht="27.6" customHeight="1" x14ac:dyDescent="0.25">
      <c r="A8" s="11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1" t="s">
        <v>19</v>
      </c>
      <c r="L8" s="11" t="s">
        <v>20</v>
      </c>
      <c r="M8" s="11" t="s">
        <v>21</v>
      </c>
      <c r="N8" s="11" t="s">
        <v>22</v>
      </c>
      <c r="O8" s="11" t="s">
        <v>23</v>
      </c>
      <c r="T8" s="44"/>
      <c r="U8" s="45"/>
      <c r="V8" s="45"/>
      <c r="W8" s="45"/>
      <c r="X8" s="46"/>
    </row>
    <row r="9" spans="1:28" x14ac:dyDescent="0.25">
      <c r="A9" s="12"/>
      <c r="B9" s="13"/>
      <c r="C9" s="13"/>
      <c r="D9" s="33" t="str">
        <f>IFERROR(INDEX(Distances!$A$1:$Y$25,MATCH(B9,Distances!$A$1:$A$25,FALSE),MATCH(C9,Distances!$A$1:$Y$1,FALSE)),"")</f>
        <v/>
      </c>
      <c r="E9" s="34" t="str">
        <f t="shared" ref="E9:E42" si="0">IF(C9="","",C9)</f>
        <v/>
      </c>
      <c r="F9" s="13"/>
      <c r="G9" s="33" t="str">
        <f>IFERROR(INDEX(Distances!$A$1:$Y$25,MATCH(E9,Distances!$A$1:$A$25,FALSE),MATCH(F9,Distances!$A$1:$Y$1,FALSE)),"")</f>
        <v/>
      </c>
      <c r="H9" s="34" t="str">
        <f t="shared" ref="H9:H42" si="1">IF(F9="","",F9)</f>
        <v/>
      </c>
      <c r="I9" s="13"/>
      <c r="J9" s="33" t="str">
        <f>IFERROR(INDEX(Distances!$A$1:$Y$25,MATCH(H9,Distances!$A$1:$A$25,FALSE),MATCH(I9,Distances!$A$1:$Y$1,FALSE)),"")</f>
        <v/>
      </c>
      <c r="K9" s="34" t="str">
        <f t="shared" ref="K9:K42" si="2">IF(I9="","",I9)</f>
        <v/>
      </c>
      <c r="L9" s="13"/>
      <c r="M9" s="33" t="str">
        <f>IFERROR(INDEX(Distances!$A$1:$Y$25,MATCH(K9,Distances!$A$1:$A$25,FALSE),MATCH(L9,Distances!$A$1:$Y$1,FALSE)),"")</f>
        <v/>
      </c>
      <c r="N9" s="35" t="str">
        <f t="shared" ref="N9" si="3">IF(SUM(D9, G9, J9, M9)=0, "", SUM(D9, G9, J9, M9))</f>
        <v/>
      </c>
      <c r="O9" s="14" t="str">
        <f t="shared" ref="O9:O42" si="4">IF(N9&lt;=0, "", IFERROR(N9*$N$6, ""))</f>
        <v/>
      </c>
      <c r="T9" s="44"/>
      <c r="U9" s="45"/>
      <c r="V9" s="45"/>
      <c r="W9" s="45"/>
      <c r="X9" s="46"/>
    </row>
    <row r="10" spans="1:28" x14ac:dyDescent="0.25">
      <c r="A10" s="12"/>
      <c r="B10" s="13"/>
      <c r="C10" s="13"/>
      <c r="D10" s="27" t="str">
        <f>IFERROR(INDEX(Distances!$A$1:$Y$25,MATCH(B10,Distances!$A$1:$A$25,FALSE),MATCH(C10,Distances!$A$1:$Y$1,FALSE)),"")</f>
        <v/>
      </c>
      <c r="E10" s="34" t="str">
        <f t="shared" si="0"/>
        <v/>
      </c>
      <c r="F10" s="13"/>
      <c r="G10" s="33" t="str">
        <f>IFERROR(INDEX(Distances!$A$1:$Y$25,MATCH(E10,Distances!$A$1:$A$25,FALSE),MATCH(F10,Distances!$A$1:$Y$1,FALSE)),"")</f>
        <v/>
      </c>
      <c r="H10" s="34" t="str">
        <f t="shared" si="1"/>
        <v/>
      </c>
      <c r="I10" s="13"/>
      <c r="J10" s="33" t="str">
        <f>IFERROR(INDEX(Distances!$A$1:$Y$25,MATCH(H10,Distances!$A$1:$A$25,FALSE),MATCH(I10,Distances!$A$1:$Y$1,FALSE)),"")</f>
        <v/>
      </c>
      <c r="K10" s="34" t="str">
        <f t="shared" si="2"/>
        <v/>
      </c>
      <c r="L10" s="13"/>
      <c r="M10" s="33" t="str">
        <f>IFERROR(INDEX(Distances!$A$1:$Y$25,MATCH(K10,Distances!$A$1:$A$25,FALSE),MATCH(L10,Distances!$A$1:$Y$1,FALSE)),"")</f>
        <v/>
      </c>
      <c r="N10" s="35" t="str">
        <f t="shared" ref="N10:N42" si="5">IF(SUM(D10, G10, J10, M10)=0, "", SUM(D10, G10, J10, M10))</f>
        <v/>
      </c>
      <c r="O10" s="14" t="str">
        <f t="shared" si="4"/>
        <v/>
      </c>
      <c r="T10" s="44"/>
      <c r="U10" s="45"/>
      <c r="V10" s="45"/>
      <c r="W10" s="45"/>
      <c r="X10" s="46"/>
    </row>
    <row r="11" spans="1:28" ht="15.75" thickBot="1" x14ac:dyDescent="0.3">
      <c r="A11" s="12"/>
      <c r="B11" s="13"/>
      <c r="C11" s="13"/>
      <c r="D11" s="27" t="str">
        <f>IFERROR(INDEX(Distances!$A$1:$Y$25,MATCH(B11,Distances!$A$1:$A$25,FALSE),MATCH(C11,Distances!$A$1:$Y$1,FALSE)),"")</f>
        <v/>
      </c>
      <c r="E11" s="34" t="str">
        <f t="shared" si="0"/>
        <v/>
      </c>
      <c r="F11" s="13"/>
      <c r="G11" s="33" t="str">
        <f>IFERROR(INDEX(Distances!$A$1:$Y$25,MATCH(E11,Distances!$A$1:$A$25,FALSE),MATCH(F11,Distances!$A$1:$Y$1,FALSE)),"")</f>
        <v/>
      </c>
      <c r="H11" s="34" t="str">
        <f t="shared" si="1"/>
        <v/>
      </c>
      <c r="I11" s="13"/>
      <c r="J11" s="33" t="str">
        <f>IFERROR(INDEX(Distances!$A$1:$Y$25,MATCH(H11,Distances!$A$1:$A$25,FALSE),MATCH(I11,Distances!$A$1:$Y$1,FALSE)),"")</f>
        <v/>
      </c>
      <c r="K11" s="34" t="str">
        <f t="shared" si="2"/>
        <v/>
      </c>
      <c r="L11" s="13"/>
      <c r="M11" s="33" t="str">
        <f>IFERROR(INDEX(Distances!$A$1:$Y$25,MATCH(K11,Distances!$A$1:$A$25,FALSE),MATCH(L11,Distances!$A$1:$Y$1,FALSE)),"")</f>
        <v/>
      </c>
      <c r="N11" s="35" t="str">
        <f t="shared" si="5"/>
        <v/>
      </c>
      <c r="O11" s="14" t="str">
        <f t="shared" si="4"/>
        <v/>
      </c>
      <c r="T11" s="47"/>
      <c r="U11" s="48"/>
      <c r="V11" s="48"/>
      <c r="W11" s="48"/>
      <c r="X11" s="49"/>
    </row>
    <row r="12" spans="1:28" x14ac:dyDescent="0.25">
      <c r="A12" s="12"/>
      <c r="B12" s="13"/>
      <c r="C12" s="13"/>
      <c r="D12" s="27" t="str">
        <f>IFERROR(INDEX(Distances!$A$1:$Y$25,MATCH(B12,Distances!$A$1:$A$25,FALSE),MATCH(C12,Distances!$A$1:$Y$1,FALSE)),"")</f>
        <v/>
      </c>
      <c r="E12" s="34" t="str">
        <f t="shared" si="0"/>
        <v/>
      </c>
      <c r="F12" s="13"/>
      <c r="G12" s="33" t="str">
        <f>IFERROR(INDEX(Distances!$A$1:$Y$25,MATCH(E12,Distances!$A$1:$A$25,FALSE),MATCH(F12,Distances!$A$1:$Y$1,FALSE)),"")</f>
        <v/>
      </c>
      <c r="H12" s="34" t="str">
        <f t="shared" si="1"/>
        <v/>
      </c>
      <c r="I12" s="13"/>
      <c r="J12" s="33" t="str">
        <f>IFERROR(INDEX(Distances!$A$1:$Y$25,MATCH(H12,Distances!$A$1:$A$25,FALSE),MATCH(I12,Distances!$A$1:$Y$1,FALSE)),"")</f>
        <v/>
      </c>
      <c r="K12" s="34" t="str">
        <f t="shared" si="2"/>
        <v/>
      </c>
      <c r="L12" s="13"/>
      <c r="M12" s="33" t="str">
        <f>IFERROR(INDEX(Distances!$A$1:$Y$25,MATCH(K12,Distances!$A$1:$A$25,FALSE),MATCH(L12,Distances!$A$1:$Y$1,FALSE)),"")</f>
        <v/>
      </c>
      <c r="N12" s="35" t="str">
        <f t="shared" si="5"/>
        <v/>
      </c>
      <c r="O12" s="14" t="str">
        <f t="shared" si="4"/>
        <v/>
      </c>
    </row>
    <row r="13" spans="1:28" x14ac:dyDescent="0.25">
      <c r="A13" s="12"/>
      <c r="B13" s="13"/>
      <c r="C13" s="13"/>
      <c r="D13" s="27" t="str">
        <f>IFERROR(INDEX(Distances!$A$1:$Y$25,MATCH(B13,Distances!$A$1:$A$25,FALSE),MATCH(C13,Distances!$A$1:$Y$1,FALSE)),"")</f>
        <v/>
      </c>
      <c r="E13" s="34" t="str">
        <f t="shared" si="0"/>
        <v/>
      </c>
      <c r="F13" s="13"/>
      <c r="G13" s="33" t="str">
        <f>IFERROR(INDEX(Distances!$A$1:$Y$25,MATCH(E13,Distances!$A$1:$A$25,FALSE),MATCH(F13,Distances!$A$1:$Y$1,FALSE)),"")</f>
        <v/>
      </c>
      <c r="H13" s="34" t="str">
        <f t="shared" si="1"/>
        <v/>
      </c>
      <c r="I13" s="13"/>
      <c r="J13" s="33" t="str">
        <f>IFERROR(INDEX(Distances!$A$1:$Y$25,MATCH(H13,Distances!$A$1:$A$25,FALSE),MATCH(I13,Distances!$A$1:$Y$1,FALSE)),"")</f>
        <v/>
      </c>
      <c r="K13" s="34" t="str">
        <f t="shared" si="2"/>
        <v/>
      </c>
      <c r="L13" s="13"/>
      <c r="M13" s="33" t="str">
        <f>IFERROR(INDEX(Distances!$A$1:$Y$25,MATCH(K13,Distances!$A$1:$A$25,FALSE),MATCH(L13,Distances!$A$1:$Y$1,FALSE)),"")</f>
        <v/>
      </c>
      <c r="N13" s="35" t="str">
        <f t="shared" si="5"/>
        <v/>
      </c>
      <c r="O13" s="14" t="str">
        <f t="shared" si="4"/>
        <v/>
      </c>
      <c r="T13" s="6" t="s">
        <v>24</v>
      </c>
      <c r="U13" s="7" t="s">
        <v>25</v>
      </c>
      <c r="V13" s="7"/>
      <c r="W13" s="7"/>
      <c r="X13" s="7"/>
      <c r="Y13" s="7"/>
      <c r="Z13" s="7"/>
      <c r="AA13" s="7"/>
      <c r="AB13" s="7"/>
    </row>
    <row r="14" spans="1:28" x14ac:dyDescent="0.25">
      <c r="A14" s="12"/>
      <c r="B14" s="13"/>
      <c r="C14" s="13"/>
      <c r="D14" s="27" t="str">
        <f>IFERROR(INDEX(Distances!$A$1:$Y$25,MATCH(B14,Distances!$A$1:$A$25,FALSE),MATCH(C14,Distances!$A$1:$Y$1,FALSE)),"")</f>
        <v/>
      </c>
      <c r="E14" s="34" t="str">
        <f t="shared" si="0"/>
        <v/>
      </c>
      <c r="F14" s="13"/>
      <c r="G14" s="33" t="str">
        <f>IFERROR(INDEX(Distances!$A$1:$Y$25,MATCH(E14,Distances!$A$1:$A$25,FALSE),MATCH(F14,Distances!$A$1:$Y$1,FALSE)),"")</f>
        <v/>
      </c>
      <c r="H14" s="34" t="str">
        <f t="shared" si="1"/>
        <v/>
      </c>
      <c r="I14" s="13"/>
      <c r="J14" s="33" t="str">
        <f>IFERROR(INDEX(Distances!$A$1:$Y$25,MATCH(H14,Distances!$A$1:$A$25,FALSE),MATCH(I14,Distances!$A$1:$Y$1,FALSE)),"")</f>
        <v/>
      </c>
      <c r="K14" s="34" t="str">
        <f t="shared" si="2"/>
        <v/>
      </c>
      <c r="L14" s="13"/>
      <c r="M14" s="33" t="str">
        <f>IFERROR(INDEX(Distances!$A$1:$Y$25,MATCH(K14,Distances!$A$1:$A$25,FALSE),MATCH(L14,Distances!$A$1:$Y$1,FALSE)),"")</f>
        <v/>
      </c>
      <c r="N14" s="35" t="str">
        <f t="shared" si="5"/>
        <v/>
      </c>
      <c r="O14" s="14" t="str">
        <f t="shared" si="4"/>
        <v/>
      </c>
      <c r="T14" s="36" t="s">
        <v>26</v>
      </c>
      <c r="U14" s="7" t="s">
        <v>27</v>
      </c>
      <c r="V14" s="7"/>
      <c r="W14" s="7"/>
      <c r="X14" s="7"/>
      <c r="Y14" s="7"/>
      <c r="Z14" s="7"/>
      <c r="AA14" s="7"/>
      <c r="AB14" s="7"/>
    </row>
    <row r="15" spans="1:28" x14ac:dyDescent="0.25">
      <c r="A15" s="12"/>
      <c r="B15" s="13"/>
      <c r="C15" s="13"/>
      <c r="D15" s="27" t="str">
        <f>IFERROR(INDEX(Distances!$A$1:$Y$25,MATCH(B15,Distances!$A$1:$A$25,FALSE),MATCH(C15,Distances!$A$1:$Y$1,FALSE)),"")</f>
        <v/>
      </c>
      <c r="E15" s="34" t="str">
        <f t="shared" si="0"/>
        <v/>
      </c>
      <c r="F15" s="13"/>
      <c r="G15" s="33" t="str">
        <f>IFERROR(INDEX(Distances!$A$1:$Y$25,MATCH(E15,Distances!$A$1:$A$25,FALSE),MATCH(F15,Distances!$A$1:$Y$1,FALSE)),"")</f>
        <v/>
      </c>
      <c r="H15" s="34" t="str">
        <f t="shared" si="1"/>
        <v/>
      </c>
      <c r="I15" s="13"/>
      <c r="J15" s="33" t="str">
        <f>IFERROR(INDEX(Distances!$A$1:$Y$25,MATCH(H15,Distances!$A$1:$A$25,FALSE),MATCH(I15,Distances!$A$1:$Y$1,FALSE)),"")</f>
        <v/>
      </c>
      <c r="K15" s="34" t="str">
        <f t="shared" si="2"/>
        <v/>
      </c>
      <c r="L15" s="13"/>
      <c r="M15" s="33" t="str">
        <f>IFERROR(INDEX(Distances!$A$1:$Y$25,MATCH(K15,Distances!$A$1:$A$25,FALSE),MATCH(L15,Distances!$A$1:$Y$1,FALSE)),"")</f>
        <v/>
      </c>
      <c r="N15" s="35" t="str">
        <f t="shared" si="5"/>
        <v/>
      </c>
      <c r="O15" s="14" t="str">
        <f t="shared" si="4"/>
        <v/>
      </c>
      <c r="T15" s="6" t="s">
        <v>45</v>
      </c>
      <c r="U15" s="7" t="s">
        <v>46</v>
      </c>
      <c r="V15" s="7"/>
      <c r="W15" s="7"/>
      <c r="X15" s="7"/>
      <c r="Y15" s="7"/>
      <c r="Z15" s="7"/>
      <c r="AA15" s="7"/>
      <c r="AB15" s="7"/>
    </row>
    <row r="16" spans="1:28" x14ac:dyDescent="0.25">
      <c r="A16" s="12"/>
      <c r="B16" s="13"/>
      <c r="C16" s="13"/>
      <c r="D16" s="27" t="str">
        <f>IFERROR(INDEX(Distances!$A$1:$Y$25,MATCH(B16,Distances!$A$1:$A$25,FALSE),MATCH(C16,Distances!$A$1:$Y$1,FALSE)),"")</f>
        <v/>
      </c>
      <c r="E16" s="34" t="str">
        <f t="shared" si="0"/>
        <v/>
      </c>
      <c r="F16" s="13"/>
      <c r="G16" s="33" t="str">
        <f>IFERROR(INDEX(Distances!$A$1:$Y$25,MATCH(E16,Distances!$A$1:$A$25,FALSE),MATCH(F16,Distances!$A$1:$Y$1,FALSE)),"")</f>
        <v/>
      </c>
      <c r="H16" s="34" t="str">
        <f t="shared" si="1"/>
        <v/>
      </c>
      <c r="I16" s="13"/>
      <c r="J16" s="33" t="str">
        <f>IFERROR(INDEX(Distances!$A$1:$Y$25,MATCH(H16,Distances!$A$1:$A$25,FALSE),MATCH(I16,Distances!$A$1:$Y$1,FALSE)),"")</f>
        <v/>
      </c>
      <c r="K16" s="34" t="str">
        <f t="shared" si="2"/>
        <v/>
      </c>
      <c r="L16" s="13"/>
      <c r="M16" s="33" t="str">
        <f>IFERROR(INDEX(Distances!$A$1:$Y$25,MATCH(K16,Distances!$A$1:$A$25,FALSE),MATCH(L16,Distances!$A$1:$Y$1,FALSE)),"")</f>
        <v/>
      </c>
      <c r="N16" s="35" t="str">
        <f t="shared" si="5"/>
        <v/>
      </c>
      <c r="O16" s="14" t="str">
        <f t="shared" si="4"/>
        <v/>
      </c>
      <c r="T16" s="36" t="s">
        <v>47</v>
      </c>
      <c r="U16" s="7" t="s">
        <v>48</v>
      </c>
      <c r="V16" s="7"/>
      <c r="W16" s="7"/>
      <c r="X16" s="7"/>
      <c r="Y16" s="7"/>
      <c r="Z16" s="7"/>
      <c r="AA16" s="7"/>
      <c r="AB16" s="7"/>
    </row>
    <row r="17" spans="1:28" x14ac:dyDescent="0.25">
      <c r="A17" s="12"/>
      <c r="B17" s="13"/>
      <c r="C17" s="13"/>
      <c r="D17" s="27" t="str">
        <f>IFERROR(INDEX(Distances!$A$1:$Y$25,MATCH(B17,Distances!$A$1:$A$25,FALSE),MATCH(C17,Distances!$A$1:$Y$1,FALSE)),"")</f>
        <v/>
      </c>
      <c r="E17" s="34" t="str">
        <f t="shared" si="0"/>
        <v/>
      </c>
      <c r="F17" s="13"/>
      <c r="G17" s="33" t="str">
        <f>IFERROR(INDEX(Distances!$A$1:$Y$25,MATCH(E17,Distances!$A$1:$A$25,FALSE),MATCH(F17,Distances!$A$1:$Y$1,FALSE)),"")</f>
        <v/>
      </c>
      <c r="H17" s="34" t="str">
        <f t="shared" si="1"/>
        <v/>
      </c>
      <c r="I17" s="13"/>
      <c r="J17" s="33" t="str">
        <f>IFERROR(INDEX(Distances!$A$1:$Y$25,MATCH(H17,Distances!$A$1:$A$25,FALSE),MATCH(I17,Distances!$A$1:$Y$1,FALSE)),"")</f>
        <v/>
      </c>
      <c r="K17" s="34" t="str">
        <f t="shared" si="2"/>
        <v/>
      </c>
      <c r="L17" s="13"/>
      <c r="M17" s="33" t="str">
        <f>IFERROR(INDEX(Distances!$A$1:$Y$25,MATCH(K17,Distances!$A$1:$A$25,FALSE),MATCH(L17,Distances!$A$1:$Y$1,FALSE)),"")</f>
        <v/>
      </c>
      <c r="N17" s="35" t="str">
        <f t="shared" si="5"/>
        <v/>
      </c>
      <c r="O17" s="14" t="str">
        <f t="shared" si="4"/>
        <v/>
      </c>
      <c r="T17" s="6" t="s">
        <v>75</v>
      </c>
      <c r="U17" s="7" t="s">
        <v>40</v>
      </c>
      <c r="V17" s="7"/>
      <c r="W17" s="7"/>
      <c r="X17" s="7"/>
      <c r="Y17" s="7"/>
      <c r="Z17" s="7"/>
      <c r="AA17" s="7"/>
      <c r="AB17" s="7"/>
    </row>
    <row r="18" spans="1:28" x14ac:dyDescent="0.25">
      <c r="A18" s="12"/>
      <c r="B18" s="13"/>
      <c r="C18" s="13"/>
      <c r="D18" s="27" t="str">
        <f>IFERROR(INDEX(Distances!$A$1:$Y$25,MATCH(B18,Distances!$A$1:$A$25,FALSE),MATCH(C18,Distances!$A$1:$Y$1,FALSE)),"")</f>
        <v/>
      </c>
      <c r="E18" s="34" t="str">
        <f t="shared" si="0"/>
        <v/>
      </c>
      <c r="F18" s="13"/>
      <c r="G18" s="33" t="str">
        <f>IFERROR(INDEX(Distances!$A$1:$Y$25,MATCH(E18,Distances!$A$1:$A$25,FALSE),MATCH(F18,Distances!$A$1:$Y$1,FALSE)),"")</f>
        <v/>
      </c>
      <c r="H18" s="34" t="str">
        <f t="shared" si="1"/>
        <v/>
      </c>
      <c r="I18" s="13"/>
      <c r="J18" s="33" t="str">
        <f>IFERROR(INDEX(Distances!$A$1:$Y$25,MATCH(H18,Distances!$A$1:$A$25,FALSE),MATCH(I18,Distances!$A$1:$Y$1,FALSE)),"")</f>
        <v/>
      </c>
      <c r="K18" s="34" t="str">
        <f t="shared" si="2"/>
        <v/>
      </c>
      <c r="L18" s="13"/>
      <c r="M18" s="33" t="str">
        <f>IFERROR(INDEX(Distances!$A$1:$Y$25,MATCH(K18,Distances!$A$1:$A$25,FALSE),MATCH(L18,Distances!$A$1:$Y$1,FALSE)),"")</f>
        <v/>
      </c>
      <c r="N18" s="35" t="str">
        <f t="shared" si="5"/>
        <v/>
      </c>
      <c r="O18" s="14" t="str">
        <f t="shared" si="4"/>
        <v/>
      </c>
      <c r="T18" s="36" t="s">
        <v>36</v>
      </c>
      <c r="U18" s="7" t="s">
        <v>37</v>
      </c>
      <c r="V18" s="7"/>
      <c r="W18" s="7"/>
      <c r="X18" s="7"/>
      <c r="Y18" s="7"/>
      <c r="Z18" s="7"/>
      <c r="AA18" s="7"/>
      <c r="AB18" s="7"/>
    </row>
    <row r="19" spans="1:28" x14ac:dyDescent="0.25">
      <c r="A19" s="12"/>
      <c r="B19" s="13"/>
      <c r="C19" s="13"/>
      <c r="D19" s="27" t="str">
        <f>IFERROR(INDEX(Distances!$A$1:$Y$25,MATCH(B19,Distances!$A$1:$A$25,FALSE),MATCH(C19,Distances!$A$1:$Y$1,FALSE)),"")</f>
        <v/>
      </c>
      <c r="E19" s="34" t="str">
        <f t="shared" si="0"/>
        <v/>
      </c>
      <c r="F19" s="13"/>
      <c r="G19" s="33" t="str">
        <f>IFERROR(INDEX(Distances!$A$1:$Y$25,MATCH(E19,Distances!$A$1:$A$25,FALSE),MATCH(F19,Distances!$A$1:$Y$1,FALSE)),"")</f>
        <v/>
      </c>
      <c r="H19" s="34" t="str">
        <f t="shared" si="1"/>
        <v/>
      </c>
      <c r="I19" s="13"/>
      <c r="J19" s="33" t="str">
        <f>IFERROR(INDEX(Distances!$A$1:$Y$25,MATCH(H19,Distances!$A$1:$A$25,FALSE),MATCH(I19,Distances!$A$1:$Y$1,FALSE)),"")</f>
        <v/>
      </c>
      <c r="K19" s="34" t="str">
        <f t="shared" si="2"/>
        <v/>
      </c>
      <c r="L19" s="13"/>
      <c r="M19" s="33" t="str">
        <f>IFERROR(INDEX(Distances!$A$1:$Y$25,MATCH(K19,Distances!$A$1:$A$25,FALSE),MATCH(L19,Distances!$A$1:$Y$1,FALSE)),"")</f>
        <v/>
      </c>
      <c r="N19" s="35" t="str">
        <f t="shared" si="5"/>
        <v/>
      </c>
      <c r="O19" s="14" t="str">
        <f t="shared" si="4"/>
        <v/>
      </c>
      <c r="T19" s="6" t="s">
        <v>41</v>
      </c>
      <c r="U19" s="7" t="s">
        <v>42</v>
      </c>
      <c r="V19" s="7"/>
      <c r="W19" s="7"/>
      <c r="X19" s="7"/>
      <c r="Y19" s="7"/>
      <c r="Z19" s="7"/>
      <c r="AA19" s="7"/>
      <c r="AB19" s="7"/>
    </row>
    <row r="20" spans="1:28" x14ac:dyDescent="0.25">
      <c r="A20" s="12"/>
      <c r="B20" s="13"/>
      <c r="C20" s="13"/>
      <c r="D20" s="27" t="str">
        <f>IFERROR(INDEX(Distances!$A$1:$Y$25,MATCH(B20,Distances!$A$1:$A$25,FALSE),MATCH(C20,Distances!$A$1:$Y$1,FALSE)),"")</f>
        <v/>
      </c>
      <c r="E20" s="34" t="str">
        <f t="shared" si="0"/>
        <v/>
      </c>
      <c r="F20" s="13"/>
      <c r="G20" s="33" t="str">
        <f>IFERROR(INDEX(Distances!$A$1:$Y$25,MATCH(E20,Distances!$A$1:$A$25,FALSE),MATCH(F20,Distances!$A$1:$Y$1,FALSE)),"")</f>
        <v/>
      </c>
      <c r="H20" s="34" t="str">
        <f t="shared" si="1"/>
        <v/>
      </c>
      <c r="I20" s="13"/>
      <c r="J20" s="33" t="str">
        <f>IFERROR(INDEX(Distances!$A$1:$Y$25,MATCH(H20,Distances!$A$1:$A$25,FALSE),MATCH(I20,Distances!$A$1:$Y$1,FALSE)),"")</f>
        <v/>
      </c>
      <c r="K20" s="34" t="str">
        <f t="shared" si="2"/>
        <v/>
      </c>
      <c r="L20" s="13"/>
      <c r="M20" s="33" t="str">
        <f>IFERROR(INDEX(Distances!$A$1:$Y$25,MATCH(K20,Distances!$A$1:$A$25,FALSE),MATCH(L20,Distances!$A$1:$Y$1,FALSE)),"")</f>
        <v/>
      </c>
      <c r="N20" s="35" t="str">
        <f t="shared" si="5"/>
        <v/>
      </c>
      <c r="O20" s="14" t="str">
        <f t="shared" si="4"/>
        <v/>
      </c>
      <c r="T20" s="36" t="s">
        <v>28</v>
      </c>
      <c r="U20" s="7" t="s">
        <v>29</v>
      </c>
      <c r="V20" s="7"/>
      <c r="W20" s="7"/>
      <c r="X20" s="7"/>
      <c r="Y20" s="7"/>
      <c r="Z20" s="7"/>
      <c r="AA20" s="7"/>
      <c r="AB20" s="7"/>
    </row>
    <row r="21" spans="1:28" x14ac:dyDescent="0.25">
      <c r="A21" s="12"/>
      <c r="B21" s="13"/>
      <c r="C21" s="13"/>
      <c r="D21" s="27" t="str">
        <f>IFERROR(INDEX(Distances!$A$1:$Y$25,MATCH(B21,Distances!$A$1:$A$25,FALSE),MATCH(C21,Distances!$A$1:$Y$1,FALSE)),"")</f>
        <v/>
      </c>
      <c r="E21" s="34" t="str">
        <f t="shared" si="0"/>
        <v/>
      </c>
      <c r="F21" s="13"/>
      <c r="G21" s="33" t="str">
        <f>IFERROR(INDEX(Distances!$A$1:$Y$25,MATCH(E21,Distances!$A$1:$A$25,FALSE),MATCH(F21,Distances!$A$1:$Y$1,FALSE)),"")</f>
        <v/>
      </c>
      <c r="H21" s="34" t="str">
        <f t="shared" si="1"/>
        <v/>
      </c>
      <c r="I21" s="13"/>
      <c r="J21" s="33" t="str">
        <f>IFERROR(INDEX(Distances!$A$1:$Y$25,MATCH(H21,Distances!$A$1:$A$25,FALSE),MATCH(I21,Distances!$A$1:$Y$1,FALSE)),"")</f>
        <v/>
      </c>
      <c r="K21" s="34" t="str">
        <f t="shared" si="2"/>
        <v/>
      </c>
      <c r="L21" s="13"/>
      <c r="M21" s="33" t="str">
        <f>IFERROR(INDEX(Distances!$A$1:$Y$25,MATCH(K21,Distances!$A$1:$A$25,FALSE),MATCH(L21,Distances!$A$1:$Y$1,FALSE)),"")</f>
        <v/>
      </c>
      <c r="N21" s="35" t="str">
        <f t="shared" si="5"/>
        <v/>
      </c>
      <c r="O21" s="14" t="str">
        <f t="shared" si="4"/>
        <v/>
      </c>
      <c r="T21" s="6" t="s">
        <v>86</v>
      </c>
      <c r="U21" s="7" t="s">
        <v>88</v>
      </c>
      <c r="V21" s="7"/>
      <c r="W21" s="7"/>
      <c r="X21" s="7"/>
      <c r="Y21" s="7"/>
      <c r="Z21" s="7"/>
      <c r="AA21" s="7"/>
      <c r="AB21" s="7"/>
    </row>
    <row r="22" spans="1:28" x14ac:dyDescent="0.25">
      <c r="A22" s="12"/>
      <c r="B22" s="13"/>
      <c r="C22" s="13"/>
      <c r="D22" s="27" t="str">
        <f>IFERROR(INDEX(Distances!$A$1:$Y$25,MATCH(B22,Distances!$A$1:$A$25,FALSE),MATCH(C22,Distances!$A$1:$Y$1,FALSE)),"")</f>
        <v/>
      </c>
      <c r="E22" s="34" t="str">
        <f t="shared" si="0"/>
        <v/>
      </c>
      <c r="F22" s="13"/>
      <c r="G22" s="33" t="str">
        <f>IFERROR(INDEX(Distances!$A$1:$Y$25,MATCH(E22,Distances!$A$1:$A$25,FALSE),MATCH(F22,Distances!$A$1:$Y$1,FALSE)),"")</f>
        <v/>
      </c>
      <c r="H22" s="34" t="str">
        <f t="shared" si="1"/>
        <v/>
      </c>
      <c r="I22" s="13"/>
      <c r="J22" s="33" t="str">
        <f>IFERROR(INDEX(Distances!$A$1:$Y$25,MATCH(H22,Distances!$A$1:$A$25,FALSE),MATCH(I22,Distances!$A$1:$Y$1,FALSE)),"")</f>
        <v/>
      </c>
      <c r="K22" s="34" t="str">
        <f t="shared" si="2"/>
        <v/>
      </c>
      <c r="L22" s="13"/>
      <c r="M22" s="33" t="str">
        <f>IFERROR(INDEX(Distances!$A$1:$Y$25,MATCH(K22,Distances!$A$1:$A$25,FALSE),MATCH(L22,Distances!$A$1:$Y$1,FALSE)),"")</f>
        <v/>
      </c>
      <c r="N22" s="35" t="str">
        <f t="shared" si="5"/>
        <v/>
      </c>
      <c r="O22" s="14" t="str">
        <f t="shared" si="4"/>
        <v/>
      </c>
      <c r="T22" s="37" t="s">
        <v>38</v>
      </c>
      <c r="U22" s="7" t="s">
        <v>39</v>
      </c>
      <c r="V22" s="7"/>
      <c r="W22" s="7"/>
      <c r="X22" s="7"/>
      <c r="Y22" s="7"/>
      <c r="Z22" s="7"/>
      <c r="AA22" s="7"/>
      <c r="AB22" s="7"/>
    </row>
    <row r="23" spans="1:28" x14ac:dyDescent="0.25">
      <c r="A23" s="12"/>
      <c r="B23" s="13"/>
      <c r="C23" s="13"/>
      <c r="D23" s="27" t="str">
        <f>IFERROR(INDEX(Distances!$A$1:$Y$25,MATCH(B23,Distances!$A$1:$A$25,FALSE),MATCH(C23,Distances!$A$1:$Y$1,FALSE)),"")</f>
        <v/>
      </c>
      <c r="E23" s="34" t="str">
        <f t="shared" si="0"/>
        <v/>
      </c>
      <c r="F23" s="13"/>
      <c r="G23" s="33" t="str">
        <f>IFERROR(INDEX(Distances!$A$1:$Y$25,MATCH(E23,Distances!$A$1:$A$25,FALSE),MATCH(F23,Distances!$A$1:$Y$1,FALSE)),"")</f>
        <v/>
      </c>
      <c r="H23" s="34" t="str">
        <f t="shared" si="1"/>
        <v/>
      </c>
      <c r="I23" s="13"/>
      <c r="J23" s="33" t="str">
        <f>IFERROR(INDEX(Distances!$A$1:$Y$25,MATCH(H23,Distances!$A$1:$A$25,FALSE),MATCH(I23,Distances!$A$1:$Y$1,FALSE)),"")</f>
        <v/>
      </c>
      <c r="K23" s="34" t="str">
        <f t="shared" si="2"/>
        <v/>
      </c>
      <c r="L23" s="13"/>
      <c r="M23" s="33" t="str">
        <f>IFERROR(INDEX(Distances!$A$1:$Y$25,MATCH(K23,Distances!$A$1:$A$25,FALSE),MATCH(L23,Distances!$A$1:$Y$1,FALSE)),"")</f>
        <v/>
      </c>
      <c r="N23" s="35" t="str">
        <f t="shared" si="5"/>
        <v/>
      </c>
      <c r="O23" s="14" t="str">
        <f t="shared" si="4"/>
        <v/>
      </c>
      <c r="T23" s="6" t="s">
        <v>49</v>
      </c>
      <c r="U23" s="7" t="s">
        <v>50</v>
      </c>
      <c r="V23" s="7"/>
      <c r="W23" s="7"/>
      <c r="X23" s="7"/>
      <c r="Y23" s="7"/>
      <c r="Z23" s="7"/>
      <c r="AA23" s="7"/>
      <c r="AB23" s="7"/>
    </row>
    <row r="24" spans="1:28" x14ac:dyDescent="0.25">
      <c r="A24" s="12"/>
      <c r="B24" s="13"/>
      <c r="C24" s="13"/>
      <c r="D24" s="27" t="str">
        <f>IFERROR(INDEX(Distances!$A$1:$Y$25,MATCH(B24,Distances!$A$1:$A$25,FALSE),MATCH(C24,Distances!$A$1:$Y$1,FALSE)),"")</f>
        <v/>
      </c>
      <c r="E24" s="34" t="str">
        <f t="shared" si="0"/>
        <v/>
      </c>
      <c r="F24" s="13"/>
      <c r="G24" s="33" t="str">
        <f>IFERROR(INDEX(Distances!$A$1:$Y$25,MATCH(E24,Distances!$A$1:$A$25,FALSE),MATCH(F24,Distances!$A$1:$Y$1,FALSE)),"")</f>
        <v/>
      </c>
      <c r="H24" s="34" t="str">
        <f t="shared" si="1"/>
        <v/>
      </c>
      <c r="I24" s="13"/>
      <c r="J24" s="33" t="str">
        <f>IFERROR(INDEX(Distances!$A$1:$Y$25,MATCH(H24,Distances!$A$1:$A$25,FALSE),MATCH(I24,Distances!$A$1:$Y$1,FALSE)),"")</f>
        <v/>
      </c>
      <c r="K24" s="34" t="str">
        <f t="shared" si="2"/>
        <v/>
      </c>
      <c r="L24" s="13"/>
      <c r="M24" s="33" t="str">
        <f>IFERROR(INDEX(Distances!$A$1:$Y$25,MATCH(K24,Distances!$A$1:$A$25,FALSE),MATCH(L24,Distances!$A$1:$Y$1,FALSE)),"")</f>
        <v/>
      </c>
      <c r="N24" s="35" t="str">
        <f t="shared" si="5"/>
        <v/>
      </c>
      <c r="O24" s="14" t="str">
        <f t="shared" si="4"/>
        <v/>
      </c>
      <c r="T24" s="37" t="s">
        <v>43</v>
      </c>
      <c r="U24" s="7" t="s">
        <v>44</v>
      </c>
      <c r="W24" s="7"/>
      <c r="X24" s="7"/>
      <c r="Y24" s="7"/>
      <c r="Z24" s="7"/>
      <c r="AA24" s="7"/>
      <c r="AB24" s="7"/>
    </row>
    <row r="25" spans="1:28" x14ac:dyDescent="0.25">
      <c r="A25" s="12"/>
      <c r="B25" s="13"/>
      <c r="C25" s="13"/>
      <c r="D25" s="27" t="str">
        <f>IFERROR(INDEX(Distances!$A$1:$Y$25,MATCH(B25,Distances!$A$1:$A$25,FALSE),MATCH(C25,Distances!$A$1:$Y$1,FALSE)),"")</f>
        <v/>
      </c>
      <c r="E25" s="34" t="str">
        <f t="shared" si="0"/>
        <v/>
      </c>
      <c r="F25" s="13"/>
      <c r="G25" s="33" t="str">
        <f>IFERROR(INDEX(Distances!$A$1:$Y$25,MATCH(E25,Distances!$A$1:$A$25,FALSE),MATCH(F25,Distances!$A$1:$Y$1,FALSE)),"")</f>
        <v/>
      </c>
      <c r="H25" s="34" t="str">
        <f t="shared" si="1"/>
        <v/>
      </c>
      <c r="I25" s="13"/>
      <c r="J25" s="33" t="str">
        <f>IFERROR(INDEX(Distances!$A$1:$Y$25,MATCH(H25,Distances!$A$1:$A$25,FALSE),MATCH(I25,Distances!$A$1:$Y$1,FALSE)),"")</f>
        <v/>
      </c>
      <c r="K25" s="34" t="str">
        <f t="shared" si="2"/>
        <v/>
      </c>
      <c r="L25" s="13"/>
      <c r="M25" s="33" t="str">
        <f>IFERROR(INDEX(Distances!$A$1:$Y$25,MATCH(K25,Distances!$A$1:$A$25,FALSE),MATCH(L25,Distances!$A$1:$Y$1,FALSE)),"")</f>
        <v/>
      </c>
      <c r="N25" s="35" t="str">
        <f t="shared" si="5"/>
        <v/>
      </c>
      <c r="O25" s="14" t="str">
        <f t="shared" si="4"/>
        <v/>
      </c>
      <c r="T25" s="6" t="s">
        <v>76</v>
      </c>
      <c r="U25" s="7" t="s">
        <v>77</v>
      </c>
      <c r="V25" s="7"/>
      <c r="W25" s="7"/>
      <c r="X25" s="7"/>
      <c r="Y25" s="7"/>
      <c r="Z25" s="7"/>
      <c r="AA25" s="7"/>
      <c r="AB25" s="7"/>
    </row>
    <row r="26" spans="1:28" x14ac:dyDescent="0.25">
      <c r="A26" s="12"/>
      <c r="B26" s="13"/>
      <c r="C26" s="13"/>
      <c r="D26" s="27" t="str">
        <f>IFERROR(INDEX(Distances!$A$1:$Y$25,MATCH(B26,Distances!$A$1:$A$25,FALSE),MATCH(C26,Distances!$A$1:$Y$1,FALSE)),"")</f>
        <v/>
      </c>
      <c r="E26" s="34" t="str">
        <f t="shared" si="0"/>
        <v/>
      </c>
      <c r="F26" s="13"/>
      <c r="G26" s="33" t="str">
        <f>IFERROR(INDEX(Distances!$A$1:$Y$25,MATCH(E26,Distances!$A$1:$A$25,FALSE),MATCH(F26,Distances!$A$1:$Y$1,FALSE)),"")</f>
        <v/>
      </c>
      <c r="H26" s="34" t="str">
        <f t="shared" si="1"/>
        <v/>
      </c>
      <c r="I26" s="13"/>
      <c r="J26" s="33" t="str">
        <f>IFERROR(INDEX(Distances!$A$1:$Y$25,MATCH(H26,Distances!$A$1:$A$25,FALSE),MATCH(I26,Distances!$A$1:$Y$1,FALSE)),"")</f>
        <v/>
      </c>
      <c r="K26" s="34" t="str">
        <f t="shared" si="2"/>
        <v/>
      </c>
      <c r="L26" s="13"/>
      <c r="M26" s="33" t="str">
        <f>IFERROR(INDEX(Distances!$A$1:$Y$25,MATCH(K26,Distances!$A$1:$A$25,FALSE),MATCH(L26,Distances!$A$1:$Y$1,FALSE)),"")</f>
        <v/>
      </c>
      <c r="N26" s="35" t="str">
        <f t="shared" si="5"/>
        <v/>
      </c>
      <c r="O26" s="14" t="str">
        <f t="shared" si="4"/>
        <v/>
      </c>
      <c r="T26" s="37" t="s">
        <v>30</v>
      </c>
      <c r="U26" s="7" t="s">
        <v>31</v>
      </c>
      <c r="V26" s="7"/>
      <c r="W26" s="7"/>
      <c r="X26" s="7"/>
      <c r="Y26" s="7"/>
      <c r="Z26" s="7"/>
      <c r="AA26" s="7"/>
      <c r="AB26" s="7"/>
    </row>
    <row r="27" spans="1:28" x14ac:dyDescent="0.25">
      <c r="A27" s="12"/>
      <c r="B27" s="13"/>
      <c r="C27" s="13"/>
      <c r="D27" s="27" t="str">
        <f>IFERROR(INDEX(Distances!$A$1:$Y$25,MATCH(B27,Distances!$A$1:$A$25,FALSE),MATCH(C27,Distances!$A$1:$Y$1,FALSE)),"")</f>
        <v/>
      </c>
      <c r="E27" s="34" t="str">
        <f t="shared" si="0"/>
        <v/>
      </c>
      <c r="F27" s="13"/>
      <c r="G27" s="33" t="str">
        <f>IFERROR(INDEX(Distances!$A$1:$Y$25,MATCH(E27,Distances!$A$1:$A$25,FALSE),MATCH(F27,Distances!$A$1:$Y$1,FALSE)),"")</f>
        <v/>
      </c>
      <c r="H27" s="34" t="str">
        <f t="shared" si="1"/>
        <v/>
      </c>
      <c r="I27" s="13"/>
      <c r="J27" s="33" t="str">
        <f>IFERROR(INDEX(Distances!$A$1:$Y$25,MATCH(H27,Distances!$A$1:$A$25,FALSE),MATCH(I27,Distances!$A$1:$Y$1,FALSE)),"")</f>
        <v/>
      </c>
      <c r="K27" s="34" t="str">
        <f t="shared" si="2"/>
        <v/>
      </c>
      <c r="L27" s="13"/>
      <c r="M27" s="33" t="str">
        <f>IFERROR(INDEX(Distances!$A$1:$Y$25,MATCH(K27,Distances!$A$1:$A$25,FALSE),MATCH(L27,Distances!$A$1:$Y$1,FALSE)),"")</f>
        <v/>
      </c>
      <c r="N27" s="35" t="str">
        <f t="shared" si="5"/>
        <v/>
      </c>
      <c r="O27" s="14" t="str">
        <f t="shared" si="4"/>
        <v/>
      </c>
      <c r="T27" s="6" t="s">
        <v>51</v>
      </c>
      <c r="U27" s="7" t="s">
        <v>79</v>
      </c>
      <c r="V27" s="7"/>
      <c r="W27" s="7"/>
      <c r="X27" s="7"/>
      <c r="Y27" s="7"/>
      <c r="Z27" s="7"/>
      <c r="AA27" s="7"/>
      <c r="AB27" s="7"/>
    </row>
    <row r="28" spans="1:28" x14ac:dyDescent="0.25">
      <c r="A28" s="12"/>
      <c r="B28" s="13"/>
      <c r="C28" s="13"/>
      <c r="D28" s="27" t="str">
        <f>IFERROR(INDEX(Distances!$A$1:$Y$25,MATCH(B28,Distances!$A$1:$A$25,FALSE),MATCH(C28,Distances!$A$1:$Y$1,FALSE)),"")</f>
        <v/>
      </c>
      <c r="E28" s="34" t="str">
        <f t="shared" si="0"/>
        <v/>
      </c>
      <c r="F28" s="13"/>
      <c r="G28" s="33" t="str">
        <f>IFERROR(INDEX(Distances!$A$1:$Y$25,MATCH(E28,Distances!$A$1:$A$25,FALSE),MATCH(F28,Distances!$A$1:$Y$1,FALSE)),"")</f>
        <v/>
      </c>
      <c r="H28" s="34" t="str">
        <f t="shared" si="1"/>
        <v/>
      </c>
      <c r="I28" s="13"/>
      <c r="J28" s="33" t="str">
        <f>IFERROR(INDEX(Distances!$A$1:$Y$25,MATCH(H28,Distances!$A$1:$A$25,FALSE),MATCH(I28,Distances!$A$1:$Y$1,FALSE)),"")</f>
        <v/>
      </c>
      <c r="K28" s="34" t="str">
        <f t="shared" si="2"/>
        <v/>
      </c>
      <c r="L28" s="13"/>
      <c r="M28" s="33" t="str">
        <f>IFERROR(INDEX(Distances!$A$1:$Y$25,MATCH(K28,Distances!$A$1:$A$25,FALSE),MATCH(L28,Distances!$A$1:$Y$1,FALSE)),"")</f>
        <v/>
      </c>
      <c r="N28" s="35" t="str">
        <f t="shared" si="5"/>
        <v/>
      </c>
      <c r="O28" s="14" t="str">
        <f t="shared" si="4"/>
        <v/>
      </c>
      <c r="T28" s="37" t="s">
        <v>82</v>
      </c>
      <c r="U28" s="7" t="s">
        <v>80</v>
      </c>
      <c r="V28" s="7"/>
      <c r="W28" s="7"/>
      <c r="X28" s="7"/>
      <c r="Y28" s="7"/>
      <c r="Z28" s="7"/>
      <c r="AA28" s="7"/>
      <c r="AB28" s="7"/>
    </row>
    <row r="29" spans="1:28" x14ac:dyDescent="0.25">
      <c r="A29" s="12"/>
      <c r="B29" s="13"/>
      <c r="C29" s="13"/>
      <c r="D29" s="27" t="str">
        <f>IFERROR(INDEX(Distances!$A$1:$Y$25,MATCH(B29,Distances!$A$1:$A$25,FALSE),MATCH(C29,Distances!$A$1:$Y$1,FALSE)),"")</f>
        <v/>
      </c>
      <c r="E29" s="34" t="str">
        <f t="shared" si="0"/>
        <v/>
      </c>
      <c r="F29" s="13"/>
      <c r="G29" s="33" t="str">
        <f>IFERROR(INDEX(Distances!$A$1:$Y$25,MATCH(E29,Distances!$A$1:$A$25,FALSE),MATCH(F29,Distances!$A$1:$Y$1,FALSE)),"")</f>
        <v/>
      </c>
      <c r="H29" s="34" t="str">
        <f t="shared" si="1"/>
        <v/>
      </c>
      <c r="I29" s="13"/>
      <c r="J29" s="33" t="str">
        <f>IFERROR(INDEX(Distances!$A$1:$Y$25,MATCH(H29,Distances!$A$1:$A$25,FALSE),MATCH(I29,Distances!$A$1:$Y$1,FALSE)),"")</f>
        <v/>
      </c>
      <c r="K29" s="34" t="str">
        <f t="shared" si="2"/>
        <v/>
      </c>
      <c r="L29" s="13"/>
      <c r="M29" s="33" t="str">
        <f>IFERROR(INDEX(Distances!$A$1:$Y$25,MATCH(K29,Distances!$A$1:$A$25,FALSE),MATCH(L29,Distances!$A$1:$Y$1,FALSE)),"")</f>
        <v/>
      </c>
      <c r="N29" s="35" t="str">
        <f t="shared" si="5"/>
        <v/>
      </c>
      <c r="O29" s="14" t="str">
        <f t="shared" si="4"/>
        <v/>
      </c>
      <c r="T29" s="6" t="s">
        <v>83</v>
      </c>
      <c r="U29" s="7" t="s">
        <v>81</v>
      </c>
      <c r="V29" s="7"/>
      <c r="W29" s="7"/>
      <c r="X29" s="7"/>
      <c r="Y29" s="7"/>
      <c r="Z29" s="7"/>
      <c r="AA29" s="7"/>
      <c r="AB29" s="7"/>
    </row>
    <row r="30" spans="1:28" x14ac:dyDescent="0.25">
      <c r="A30" s="12"/>
      <c r="B30" s="13"/>
      <c r="C30" s="13"/>
      <c r="D30" s="27" t="str">
        <f>IFERROR(INDEX(Distances!$A$1:$Y$25,MATCH(B30,Distances!$A$1:$A$25,FALSE),MATCH(C30,Distances!$A$1:$Y$1,FALSE)),"")</f>
        <v/>
      </c>
      <c r="E30" s="34" t="str">
        <f t="shared" si="0"/>
        <v/>
      </c>
      <c r="F30" s="13"/>
      <c r="G30" s="33" t="str">
        <f>IFERROR(INDEX(Distances!$A$1:$Y$25,MATCH(E30,Distances!$A$1:$A$25,FALSE),MATCH(F30,Distances!$A$1:$Y$1,FALSE)),"")</f>
        <v/>
      </c>
      <c r="H30" s="34" t="str">
        <f t="shared" si="1"/>
        <v/>
      </c>
      <c r="I30" s="13"/>
      <c r="J30" s="33" t="str">
        <f>IFERROR(INDEX(Distances!$A$1:$Y$25,MATCH(H30,Distances!$A$1:$A$25,FALSE),MATCH(I30,Distances!$A$1:$Y$1,FALSE)),"")</f>
        <v/>
      </c>
      <c r="K30" s="34" t="str">
        <f t="shared" si="2"/>
        <v/>
      </c>
      <c r="L30" s="13"/>
      <c r="M30" s="33" t="str">
        <f>IFERROR(INDEX(Distances!$A$1:$Y$25,MATCH(K30,Distances!$A$1:$A$25,FALSE),MATCH(L30,Distances!$A$1:$Y$1,FALSE)),"")</f>
        <v/>
      </c>
      <c r="N30" s="35" t="str">
        <f t="shared" si="5"/>
        <v/>
      </c>
      <c r="O30" s="14" t="str">
        <f t="shared" si="4"/>
        <v/>
      </c>
      <c r="T30" s="37" t="s">
        <v>52</v>
      </c>
      <c r="U30" s="7" t="s">
        <v>78</v>
      </c>
      <c r="W30" s="7"/>
      <c r="X30" s="7"/>
      <c r="Y30" s="7"/>
      <c r="Z30" s="7"/>
      <c r="AA30" s="7"/>
      <c r="AB30" s="7"/>
    </row>
    <row r="31" spans="1:28" x14ac:dyDescent="0.25">
      <c r="A31" s="12"/>
      <c r="B31" s="13"/>
      <c r="C31" s="13"/>
      <c r="D31" s="27" t="str">
        <f>IFERROR(INDEX(Distances!$A$1:$Y$25,MATCH(B31,Distances!$A$1:$A$25,FALSE),MATCH(C31,Distances!$A$1:$Y$1,FALSE)),"")</f>
        <v/>
      </c>
      <c r="E31" s="34" t="str">
        <f t="shared" si="0"/>
        <v/>
      </c>
      <c r="F31" s="13"/>
      <c r="G31" s="33" t="str">
        <f>IFERROR(INDEX(Distances!$A$1:$Y$25,MATCH(E31,Distances!$A$1:$A$25,FALSE),MATCH(F31,Distances!$A$1:$Y$1,FALSE)),"")</f>
        <v/>
      </c>
      <c r="H31" s="34" t="str">
        <f t="shared" si="1"/>
        <v/>
      </c>
      <c r="I31" s="13"/>
      <c r="J31" s="33" t="str">
        <f>IFERROR(INDEX(Distances!$A$1:$Y$25,MATCH(H31,Distances!$A$1:$A$25,FALSE),MATCH(I31,Distances!$A$1:$Y$1,FALSE)),"")</f>
        <v/>
      </c>
      <c r="K31" s="34" t="str">
        <f t="shared" si="2"/>
        <v/>
      </c>
      <c r="L31" s="13"/>
      <c r="M31" s="33" t="str">
        <f>IFERROR(INDEX(Distances!$A$1:$Y$25,MATCH(K31,Distances!$A$1:$A$25,FALSE),MATCH(L31,Distances!$A$1:$Y$1,FALSE)),"")</f>
        <v/>
      </c>
      <c r="N31" s="35" t="str">
        <f t="shared" si="5"/>
        <v/>
      </c>
      <c r="O31" s="14" t="str">
        <f t="shared" si="4"/>
        <v/>
      </c>
      <c r="T31" s="6" t="s">
        <v>73</v>
      </c>
      <c r="U31" s="7" t="s">
        <v>74</v>
      </c>
      <c r="V31" s="7"/>
      <c r="W31" s="7"/>
      <c r="X31" s="7"/>
      <c r="Y31" s="7"/>
      <c r="Z31" s="7"/>
      <c r="AA31" s="7"/>
      <c r="AB31" s="7"/>
    </row>
    <row r="32" spans="1:28" x14ac:dyDescent="0.25">
      <c r="A32" s="12"/>
      <c r="B32" s="13"/>
      <c r="C32" s="13"/>
      <c r="D32" s="27" t="str">
        <f>IFERROR(INDEX(Distances!$A$1:$Y$25,MATCH(B32,Distances!$A$1:$A$25,FALSE),MATCH(C32,Distances!$A$1:$Y$1,FALSE)),"")</f>
        <v/>
      </c>
      <c r="E32" s="34" t="str">
        <f t="shared" si="0"/>
        <v/>
      </c>
      <c r="F32" s="13"/>
      <c r="G32" s="33" t="str">
        <f>IFERROR(INDEX(Distances!$A$1:$Y$25,MATCH(E32,Distances!$A$1:$A$25,FALSE),MATCH(F32,Distances!$A$1:$Y$1,FALSE)),"")</f>
        <v/>
      </c>
      <c r="H32" s="34" t="str">
        <f t="shared" si="1"/>
        <v/>
      </c>
      <c r="I32" s="13"/>
      <c r="J32" s="33" t="str">
        <f>IFERROR(INDEX(Distances!$A$1:$Y$25,MATCH(H32,Distances!$A$1:$A$25,FALSE),MATCH(I32,Distances!$A$1:$Y$1,FALSE)),"")</f>
        <v/>
      </c>
      <c r="K32" s="34" t="str">
        <f t="shared" si="2"/>
        <v/>
      </c>
      <c r="L32" s="13"/>
      <c r="M32" s="33" t="str">
        <f>IFERROR(INDEX(Distances!$A$1:$Y$25,MATCH(K32,Distances!$A$1:$A$25,FALSE),MATCH(L32,Distances!$A$1:$Y$1,FALSE)),"")</f>
        <v/>
      </c>
      <c r="N32" s="35" t="str">
        <f t="shared" si="5"/>
        <v/>
      </c>
      <c r="O32" s="14" t="str">
        <f t="shared" si="4"/>
        <v/>
      </c>
      <c r="T32" s="37" t="s">
        <v>55</v>
      </c>
      <c r="U32" s="7" t="s">
        <v>56</v>
      </c>
      <c r="V32" s="7"/>
    </row>
    <row r="33" spans="1:22" x14ac:dyDescent="0.25">
      <c r="A33" s="12"/>
      <c r="B33" s="13"/>
      <c r="C33" s="13"/>
      <c r="D33" s="27" t="str">
        <f>IFERROR(INDEX(Distances!$A$1:$Y$25,MATCH(B33,Distances!$A$1:$A$25,FALSE),MATCH(C33,Distances!$A$1:$Y$1,FALSE)),"")</f>
        <v/>
      </c>
      <c r="E33" s="34" t="str">
        <f t="shared" si="0"/>
        <v/>
      </c>
      <c r="F33" s="13"/>
      <c r="G33" s="33" t="str">
        <f>IFERROR(INDEX(Distances!$A$1:$Y$25,MATCH(E33,Distances!$A$1:$A$25,FALSE),MATCH(F33,Distances!$A$1:$Y$1,FALSE)),"")</f>
        <v/>
      </c>
      <c r="H33" s="34" t="str">
        <f t="shared" si="1"/>
        <v/>
      </c>
      <c r="I33" s="13"/>
      <c r="J33" s="33" t="str">
        <f>IFERROR(INDEX(Distances!$A$1:$Y$25,MATCH(H33,Distances!$A$1:$A$25,FALSE),MATCH(I33,Distances!$A$1:$Y$1,FALSE)),"")</f>
        <v/>
      </c>
      <c r="K33" s="34" t="str">
        <f t="shared" si="2"/>
        <v/>
      </c>
      <c r="L33" s="13"/>
      <c r="M33" s="33" t="str">
        <f>IFERROR(INDEX(Distances!$A$1:$Y$25,MATCH(K33,Distances!$A$1:$A$25,FALSE),MATCH(L33,Distances!$A$1:$Y$1,FALSE)),"")</f>
        <v/>
      </c>
      <c r="N33" s="35" t="str">
        <f t="shared" si="5"/>
        <v/>
      </c>
      <c r="O33" s="14" t="str">
        <f t="shared" si="4"/>
        <v/>
      </c>
      <c r="T33" s="6" t="s">
        <v>32</v>
      </c>
      <c r="U33" s="7" t="s">
        <v>33</v>
      </c>
      <c r="V33" s="7"/>
    </row>
    <row r="34" spans="1:22" x14ac:dyDescent="0.25">
      <c r="A34" s="12"/>
      <c r="B34" s="13"/>
      <c r="C34" s="13"/>
      <c r="D34" s="27" t="str">
        <f>IFERROR(INDEX(Distances!$A$1:$Y$25,MATCH(B34,Distances!$A$1:$A$25,FALSE),MATCH(C34,Distances!$A$1:$Y$1,FALSE)),"")</f>
        <v/>
      </c>
      <c r="E34" s="34" t="str">
        <f t="shared" si="0"/>
        <v/>
      </c>
      <c r="F34" s="13"/>
      <c r="G34" s="33" t="str">
        <f>IFERROR(INDEX(Distances!$A$1:$Y$25,MATCH(E34,Distances!$A$1:$A$25,FALSE),MATCH(F34,Distances!$A$1:$Y$1,FALSE)),"")</f>
        <v/>
      </c>
      <c r="H34" s="34" t="str">
        <f t="shared" si="1"/>
        <v/>
      </c>
      <c r="I34" s="13"/>
      <c r="J34" s="33" t="str">
        <f>IFERROR(INDEX(Distances!$A$1:$Y$25,MATCH(H34,Distances!$A$1:$A$25,FALSE),MATCH(I34,Distances!$A$1:$Y$1,FALSE)),"")</f>
        <v/>
      </c>
      <c r="K34" s="34" t="str">
        <f t="shared" si="2"/>
        <v/>
      </c>
      <c r="L34" s="13"/>
      <c r="M34" s="33" t="str">
        <f>IFERROR(INDEX(Distances!$A$1:$Y$25,MATCH(K34,Distances!$A$1:$A$25,FALSE),MATCH(L34,Distances!$A$1:$Y$1,FALSE)),"")</f>
        <v/>
      </c>
      <c r="N34" s="35" t="str">
        <f t="shared" si="5"/>
        <v/>
      </c>
      <c r="O34" s="14" t="str">
        <f t="shared" si="4"/>
        <v/>
      </c>
      <c r="T34" s="37" t="s">
        <v>53</v>
      </c>
      <c r="U34" s="7" t="s">
        <v>54</v>
      </c>
    </row>
    <row r="35" spans="1:22" x14ac:dyDescent="0.25">
      <c r="A35" s="12"/>
      <c r="B35" s="13"/>
      <c r="C35" s="13"/>
      <c r="D35" s="27" t="str">
        <f>IFERROR(INDEX(Distances!$A$1:$Y$25,MATCH(B35,Distances!$A$1:$A$25,FALSE),MATCH(C35,Distances!$A$1:$Y$1,FALSE)),"")</f>
        <v/>
      </c>
      <c r="E35" s="34" t="str">
        <f t="shared" si="0"/>
        <v/>
      </c>
      <c r="F35" s="13"/>
      <c r="G35" s="33" t="str">
        <f>IFERROR(INDEX(Distances!$A$1:$Y$25,MATCH(E35,Distances!$A$1:$A$25,FALSE),MATCH(F35,Distances!$A$1:$Y$1,FALSE)),"")</f>
        <v/>
      </c>
      <c r="H35" s="34" t="str">
        <f t="shared" si="1"/>
        <v/>
      </c>
      <c r="I35" s="13"/>
      <c r="J35" s="33" t="str">
        <f>IFERROR(INDEX(Distances!$A$1:$Y$25,MATCH(H35,Distances!$A$1:$A$25,FALSE),MATCH(I35,Distances!$A$1:$Y$1,FALSE)),"")</f>
        <v/>
      </c>
      <c r="K35" s="34" t="str">
        <f t="shared" si="2"/>
        <v/>
      </c>
      <c r="L35" s="13"/>
      <c r="M35" s="33" t="str">
        <f>IFERROR(INDEX(Distances!$A$1:$Y$25,MATCH(K35,Distances!$A$1:$A$25,FALSE),MATCH(L35,Distances!$A$1:$Y$1,FALSE)),"")</f>
        <v/>
      </c>
      <c r="N35" s="35" t="str">
        <f t="shared" si="5"/>
        <v/>
      </c>
      <c r="O35" s="14" t="str">
        <f t="shared" si="4"/>
        <v/>
      </c>
      <c r="T35" s="6" t="s">
        <v>84</v>
      </c>
      <c r="U35" s="7" t="s">
        <v>85</v>
      </c>
    </row>
    <row r="36" spans="1:22" x14ac:dyDescent="0.25">
      <c r="A36" s="12"/>
      <c r="B36" s="13"/>
      <c r="C36" s="13"/>
      <c r="D36" s="27" t="str">
        <f>IFERROR(INDEX(Distances!$A$1:$Y$25,MATCH(B36,Distances!$A$1:$A$25,FALSE),MATCH(C36,Distances!$A$1:$Y$1,FALSE)),"")</f>
        <v/>
      </c>
      <c r="E36" s="34" t="str">
        <f t="shared" si="0"/>
        <v/>
      </c>
      <c r="F36" s="13"/>
      <c r="G36" s="33" t="str">
        <f>IFERROR(INDEX(Distances!$A$1:$Y$25,MATCH(E36,Distances!$A$1:$A$25,FALSE),MATCH(F36,Distances!$A$1:$Y$1,FALSE)),"")</f>
        <v/>
      </c>
      <c r="H36" s="34" t="str">
        <f t="shared" si="1"/>
        <v/>
      </c>
      <c r="I36" s="13"/>
      <c r="J36" s="33" t="str">
        <f>IFERROR(INDEX(Distances!$A$1:$Y$25,MATCH(H36,Distances!$A$1:$A$25,FALSE),MATCH(I36,Distances!$A$1:$Y$1,FALSE)),"")</f>
        <v/>
      </c>
      <c r="K36" s="34" t="str">
        <f t="shared" si="2"/>
        <v/>
      </c>
      <c r="L36" s="13"/>
      <c r="M36" s="33" t="str">
        <f>IFERROR(INDEX(Distances!$A$1:$Y$25,MATCH(K36,Distances!$A$1:$A$25,FALSE),MATCH(L36,Distances!$A$1:$Y$1,FALSE)),"")</f>
        <v/>
      </c>
      <c r="N36" s="35" t="str">
        <f t="shared" si="5"/>
        <v/>
      </c>
      <c r="O36" s="14" t="str">
        <f t="shared" si="4"/>
        <v/>
      </c>
      <c r="T36" s="37" t="s">
        <v>34</v>
      </c>
      <c r="U36" s="7" t="s">
        <v>35</v>
      </c>
    </row>
    <row r="37" spans="1:22" x14ac:dyDescent="0.25">
      <c r="A37" s="12"/>
      <c r="B37" s="13"/>
      <c r="C37" s="13"/>
      <c r="D37" s="27" t="str">
        <f>IFERROR(INDEX(Distances!$A$1:$Y$25,MATCH(B37,Distances!$A$1:$A$25,FALSE),MATCH(C37,Distances!$A$1:$Y$1,FALSE)),"")</f>
        <v/>
      </c>
      <c r="E37" s="34" t="str">
        <f t="shared" si="0"/>
        <v/>
      </c>
      <c r="F37" s="13"/>
      <c r="G37" s="33" t="str">
        <f>IFERROR(INDEX(Distances!$A$1:$Y$25,MATCH(E37,Distances!$A$1:$A$25,FALSE),MATCH(F37,Distances!$A$1:$Y$1,FALSE)),"")</f>
        <v/>
      </c>
      <c r="H37" s="34" t="str">
        <f t="shared" si="1"/>
        <v/>
      </c>
      <c r="I37" s="13"/>
      <c r="J37" s="33" t="str">
        <f>IFERROR(INDEX(Distances!$A$1:$Y$25,MATCH(H37,Distances!$A$1:$A$25,FALSE),MATCH(I37,Distances!$A$1:$Y$1,FALSE)),"")</f>
        <v/>
      </c>
      <c r="K37" s="34" t="str">
        <f t="shared" si="2"/>
        <v/>
      </c>
      <c r="L37" s="13"/>
      <c r="M37" s="33" t="str">
        <f>IFERROR(INDEX(Distances!$A$1:$Y$25,MATCH(K37,Distances!$A$1:$A$25,FALSE),MATCH(L37,Distances!$A$1:$Y$1,FALSE)),"")</f>
        <v/>
      </c>
      <c r="N37" s="35" t="str">
        <f t="shared" si="5"/>
        <v/>
      </c>
      <c r="O37" s="14" t="str">
        <f t="shared" si="4"/>
        <v/>
      </c>
    </row>
    <row r="38" spans="1:22" x14ac:dyDescent="0.25">
      <c r="A38" s="12"/>
      <c r="B38" s="13"/>
      <c r="C38" s="13"/>
      <c r="D38" s="27" t="str">
        <f>IFERROR(INDEX(Distances!$A$1:$Y$25,MATCH(B38,Distances!$A$1:$A$25,FALSE),MATCH(C38,Distances!$A$1:$Y$1,FALSE)),"")</f>
        <v/>
      </c>
      <c r="E38" s="34" t="str">
        <f t="shared" si="0"/>
        <v/>
      </c>
      <c r="F38" s="13"/>
      <c r="G38" s="33" t="str">
        <f>IFERROR(INDEX(Distances!$A$1:$Y$25,MATCH(E38,Distances!$A$1:$A$25,FALSE),MATCH(F38,Distances!$A$1:$Y$1,FALSE)),"")</f>
        <v/>
      </c>
      <c r="H38" s="34" t="str">
        <f t="shared" si="1"/>
        <v/>
      </c>
      <c r="I38" s="13"/>
      <c r="J38" s="33" t="str">
        <f>IFERROR(INDEX(Distances!$A$1:$Y$25,MATCH(H38,Distances!$A$1:$A$25,FALSE),MATCH(I38,Distances!$A$1:$Y$1,FALSE)),"")</f>
        <v/>
      </c>
      <c r="K38" s="34" t="str">
        <f t="shared" si="2"/>
        <v/>
      </c>
      <c r="L38" s="13"/>
      <c r="M38" s="33" t="str">
        <f>IFERROR(INDEX(Distances!$A$1:$Y$25,MATCH(K38,Distances!$A$1:$A$25,FALSE),MATCH(L38,Distances!$A$1:$Y$1,FALSE)),"")</f>
        <v/>
      </c>
      <c r="N38" s="35" t="str">
        <f t="shared" si="5"/>
        <v/>
      </c>
      <c r="O38" s="14" t="str">
        <f t="shared" si="4"/>
        <v/>
      </c>
    </row>
    <row r="39" spans="1:22" x14ac:dyDescent="0.25">
      <c r="A39" s="12"/>
      <c r="B39" s="13"/>
      <c r="C39" s="13"/>
      <c r="D39" s="27" t="str">
        <f>IFERROR(INDEX(Distances!$A$1:$Y$25,MATCH(B39,Distances!$A$1:$A$25,FALSE),MATCH(C39,Distances!$A$1:$Y$1,FALSE)),"")</f>
        <v/>
      </c>
      <c r="E39" s="34" t="str">
        <f t="shared" si="0"/>
        <v/>
      </c>
      <c r="F39" s="13"/>
      <c r="G39" s="33" t="str">
        <f>IFERROR(INDEX(Distances!$A$1:$Y$25,MATCH(E39,Distances!$A$1:$A$25,FALSE),MATCH(F39,Distances!$A$1:$Y$1,FALSE)),"")</f>
        <v/>
      </c>
      <c r="H39" s="34" t="str">
        <f t="shared" si="1"/>
        <v/>
      </c>
      <c r="I39" s="13"/>
      <c r="J39" s="33" t="str">
        <f>IFERROR(INDEX(Distances!$A$1:$Y$25,MATCH(H39,Distances!$A$1:$A$25,FALSE),MATCH(I39,Distances!$A$1:$Y$1,FALSE)),"")</f>
        <v/>
      </c>
      <c r="K39" s="34" t="str">
        <f t="shared" si="2"/>
        <v/>
      </c>
      <c r="L39" s="13"/>
      <c r="M39" s="33" t="str">
        <f>IFERROR(INDEX(Distances!$A$1:$Y$25,MATCH(K39,Distances!$A$1:$A$25,FALSE),MATCH(L39,Distances!$A$1:$Y$1,FALSE)),"")</f>
        <v/>
      </c>
      <c r="N39" s="35" t="str">
        <f t="shared" si="5"/>
        <v/>
      </c>
      <c r="O39" s="14" t="str">
        <f t="shared" si="4"/>
        <v/>
      </c>
    </row>
    <row r="40" spans="1:22" ht="12" customHeight="1" x14ac:dyDescent="0.25">
      <c r="A40" s="12"/>
      <c r="B40" s="13"/>
      <c r="C40" s="13"/>
      <c r="D40" s="27" t="str">
        <f>IFERROR(INDEX(Distances!$A$1:$Y$25,MATCH(B40,Distances!$A$1:$A$25,FALSE),MATCH(C40,Distances!$A$1:$Y$1,FALSE)),"")</f>
        <v/>
      </c>
      <c r="E40" s="34" t="str">
        <f t="shared" si="0"/>
        <v/>
      </c>
      <c r="F40" s="13"/>
      <c r="G40" s="33" t="str">
        <f>IFERROR(INDEX(Distances!$A$1:$Y$25,MATCH(E40,Distances!$A$1:$A$25,FALSE),MATCH(F40,Distances!$A$1:$Y$1,FALSE)),"")</f>
        <v/>
      </c>
      <c r="H40" s="34" t="str">
        <f t="shared" si="1"/>
        <v/>
      </c>
      <c r="I40" s="13"/>
      <c r="J40" s="33" t="str">
        <f>IFERROR(INDEX(Distances!$A$1:$Y$25,MATCH(H40,Distances!$A$1:$A$25,FALSE),MATCH(I40,Distances!$A$1:$Y$1,FALSE)),"")</f>
        <v/>
      </c>
      <c r="K40" s="34" t="str">
        <f t="shared" si="2"/>
        <v/>
      </c>
      <c r="L40" s="13"/>
      <c r="M40" s="33" t="str">
        <f>IFERROR(INDEX(Distances!$A$1:$Y$25,MATCH(K40,Distances!$A$1:$A$25,FALSE),MATCH(L40,Distances!$A$1:$Y$1,FALSE)),"")</f>
        <v/>
      </c>
      <c r="N40" s="35" t="str">
        <f t="shared" si="5"/>
        <v/>
      </c>
      <c r="O40" s="14" t="str">
        <f t="shared" si="4"/>
        <v/>
      </c>
    </row>
    <row r="41" spans="1:22" x14ac:dyDescent="0.25">
      <c r="A41" s="12"/>
      <c r="B41" s="13"/>
      <c r="C41" s="13"/>
      <c r="D41" s="27" t="str">
        <f>IFERROR(INDEX(Distances!$A$1:$Y$25,MATCH(B41,Distances!$A$1:$A$25,FALSE),MATCH(C41,Distances!$A$1:$Y$1,FALSE)),"")</f>
        <v/>
      </c>
      <c r="E41" s="34" t="str">
        <f t="shared" si="0"/>
        <v/>
      </c>
      <c r="F41" s="13"/>
      <c r="G41" s="33" t="str">
        <f>IFERROR(INDEX(Distances!$A$1:$Y$25,MATCH(E41,Distances!$A$1:$A$25,FALSE),MATCH(F41,Distances!$A$1:$Y$1,FALSE)),"")</f>
        <v/>
      </c>
      <c r="H41" s="34" t="str">
        <f t="shared" si="1"/>
        <v/>
      </c>
      <c r="I41" s="13"/>
      <c r="J41" s="33" t="str">
        <f>IFERROR(INDEX(Distances!$A$1:$Y$25,MATCH(H41,Distances!$A$1:$A$25,FALSE),MATCH(I41,Distances!$A$1:$Y$1,FALSE)),"")</f>
        <v/>
      </c>
      <c r="K41" s="34" t="str">
        <f t="shared" si="2"/>
        <v/>
      </c>
      <c r="L41" s="13"/>
      <c r="M41" s="33" t="str">
        <f>IFERROR(INDEX(Distances!$A$1:$Y$25,MATCH(K41,Distances!$A$1:$A$25,FALSE),MATCH(L41,Distances!$A$1:$Y$1,FALSE)),"")</f>
        <v/>
      </c>
      <c r="N41" s="35" t="str">
        <f t="shared" si="5"/>
        <v/>
      </c>
      <c r="O41" s="14" t="str">
        <f t="shared" si="4"/>
        <v/>
      </c>
    </row>
    <row r="42" spans="1:22" x14ac:dyDescent="0.25">
      <c r="A42" s="12"/>
      <c r="B42" s="13"/>
      <c r="C42" s="13"/>
      <c r="D42" s="27" t="str">
        <f>IFERROR(INDEX(Distances!$A$1:$Y$25,MATCH(B42,Distances!$A$1:$A$25,FALSE),MATCH(C42,Distances!$A$1:$Y$1,FALSE)),"")</f>
        <v/>
      </c>
      <c r="E42" s="34" t="str">
        <f t="shared" si="0"/>
        <v/>
      </c>
      <c r="F42" s="13"/>
      <c r="G42" s="33" t="str">
        <f>IFERROR(INDEX(Distances!$A$1:$Y$25,MATCH(E42,Distances!$A$1:$A$25,FALSE),MATCH(F42,Distances!$A$1:$Y$1,FALSE)),"")</f>
        <v/>
      </c>
      <c r="H42" s="34" t="str">
        <f t="shared" si="1"/>
        <v/>
      </c>
      <c r="I42" s="13"/>
      <c r="J42" s="33" t="str">
        <f>IFERROR(INDEX(Distances!$A$1:$Y$25,MATCH(H42,Distances!$A$1:$A$25,FALSE),MATCH(I42,Distances!$A$1:$Y$1,FALSE)),"")</f>
        <v/>
      </c>
      <c r="K42" s="34" t="str">
        <f t="shared" si="2"/>
        <v/>
      </c>
      <c r="L42" s="13"/>
      <c r="M42" s="33" t="str">
        <f>IFERROR(INDEX(Distances!$A$1:$Y$25,MATCH(K42,Distances!$A$1:$A$25,FALSE),MATCH(L42,Distances!$A$1:$Y$1,FALSE)),"")</f>
        <v/>
      </c>
      <c r="N42" s="35" t="str">
        <f t="shared" si="5"/>
        <v/>
      </c>
      <c r="O42" s="14" t="str">
        <f t="shared" si="4"/>
        <v/>
      </c>
    </row>
    <row r="43" spans="1:22" x14ac:dyDescent="0.25">
      <c r="A43" s="15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6">
        <f>SUM(N9:N42)</f>
        <v>0</v>
      </c>
      <c r="O43" s="16">
        <f>SUBTOTAL(109,Table1[$ TOTAL])</f>
        <v>0</v>
      </c>
    </row>
    <row r="44" spans="1:22" ht="24" customHeight="1" x14ac:dyDescent="0.25">
      <c r="A44" s="50"/>
      <c r="B44" s="50"/>
      <c r="C44" s="50"/>
      <c r="D44" s="9"/>
      <c r="E44" s="9"/>
      <c r="F44" s="2"/>
      <c r="L44" s="2"/>
      <c r="M44" s="2"/>
      <c r="N44" s="2"/>
      <c r="O44" s="2"/>
      <c r="P44" s="2"/>
      <c r="Q44" s="10"/>
    </row>
    <row r="45" spans="1:22" s="17" customFormat="1" x14ac:dyDescent="0.25">
      <c r="A45" s="51" t="s">
        <v>58</v>
      </c>
      <c r="B45" s="51"/>
      <c r="C45" s="51"/>
      <c r="D45" s="51"/>
      <c r="E45" s="51"/>
      <c r="F45" s="51"/>
      <c r="L45" s="51" t="s">
        <v>59</v>
      </c>
      <c r="M45" s="51"/>
      <c r="N45" s="51"/>
      <c r="O45" s="51"/>
      <c r="P45" s="51"/>
      <c r="Q45" s="18"/>
      <c r="T45" s="5"/>
      <c r="U45" s="5"/>
    </row>
    <row r="46" spans="1:22" ht="20.45" customHeight="1" x14ac:dyDescent="0.25">
      <c r="A46" s="50"/>
      <c r="B46" s="50"/>
      <c r="C46" s="50"/>
      <c r="D46" s="50"/>
      <c r="E46" s="50"/>
      <c r="F46" s="50"/>
      <c r="L46" s="2"/>
      <c r="M46" s="9"/>
      <c r="N46" s="2"/>
      <c r="O46" s="2"/>
      <c r="P46" s="2"/>
      <c r="Q46" s="10"/>
    </row>
    <row r="47" spans="1:22" s="17" customFormat="1" ht="11.25" x14ac:dyDescent="0.25">
      <c r="A47" s="52" t="s">
        <v>60</v>
      </c>
      <c r="B47" s="52"/>
      <c r="C47" s="52"/>
      <c r="D47" s="52"/>
      <c r="E47" s="52"/>
      <c r="F47" s="52"/>
      <c r="L47" s="51" t="s">
        <v>61</v>
      </c>
      <c r="M47" s="51"/>
      <c r="N47" s="51"/>
      <c r="O47" s="51"/>
      <c r="P47" s="51"/>
      <c r="Q47" s="52"/>
    </row>
    <row r="48" spans="1:22" s="20" customFormat="1" ht="12" customHeight="1" x14ac:dyDescent="0.25">
      <c r="A48" s="19" t="s">
        <v>62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T48" s="5"/>
      <c r="U48" s="5"/>
    </row>
    <row r="49" spans="1:21" s="20" customFormat="1" ht="12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T49" s="17"/>
      <c r="U49" s="17"/>
    </row>
    <row r="50" spans="1:21" s="20" customFormat="1" ht="15.75" customHeight="1" x14ac:dyDescent="0.25">
      <c r="A50" s="19" t="s">
        <v>63</v>
      </c>
      <c r="B50" s="19" t="s">
        <v>64</v>
      </c>
      <c r="C50" s="19" t="s">
        <v>65</v>
      </c>
      <c r="D50" s="19"/>
      <c r="E50" s="19"/>
      <c r="F50" s="19" t="s">
        <v>66</v>
      </c>
      <c r="G50" s="19"/>
      <c r="H50" s="19"/>
      <c r="I50" s="19" t="s">
        <v>67</v>
      </c>
      <c r="J50" s="19"/>
      <c r="K50" s="19"/>
      <c r="L50" s="19" t="s">
        <v>68</v>
      </c>
      <c r="M50" s="19"/>
      <c r="N50" s="19" t="s">
        <v>69</v>
      </c>
      <c r="O50" s="19" t="s">
        <v>70</v>
      </c>
      <c r="P50" s="19" t="s">
        <v>71</v>
      </c>
    </row>
    <row r="51" spans="1:21" s="22" customFormat="1" ht="27" customHeight="1" x14ac:dyDescent="0.25">
      <c r="A51" s="4"/>
      <c r="B51" s="4"/>
      <c r="C51" s="4"/>
      <c r="D51" s="4"/>
      <c r="E51" s="4"/>
      <c r="F51" s="21">
        <v>5210</v>
      </c>
      <c r="G51" s="4"/>
      <c r="H51" s="4"/>
      <c r="I51" s="4"/>
      <c r="J51" s="4"/>
      <c r="K51" s="4"/>
      <c r="L51" s="4"/>
      <c r="M51" s="4"/>
      <c r="N51" s="4"/>
      <c r="O51" s="4"/>
      <c r="P51" s="4"/>
      <c r="T51" s="20"/>
      <c r="U51" s="20"/>
    </row>
    <row r="52" spans="1:21" s="1" customFormat="1" ht="12.75" x14ac:dyDescent="0.25">
      <c r="P52" s="39"/>
      <c r="T52" s="20"/>
      <c r="U52" s="20"/>
    </row>
    <row r="53" spans="1:21" hidden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40"/>
      <c r="Q53" s="25"/>
      <c r="T53" s="22"/>
      <c r="U53" s="22"/>
    </row>
    <row r="54" spans="1:21" x14ac:dyDescent="0.25">
      <c r="T54" s="1"/>
      <c r="U54" s="1"/>
    </row>
    <row r="62" spans="1:21" x14ac:dyDescent="0.25">
      <c r="F62" s="5" t="s">
        <v>72</v>
      </c>
    </row>
  </sheetData>
  <sheetProtection algorithmName="SHA-512" hashValue="40prZAiN3zLuZpXKm3v/fPyRLmiwJfPmI2amtS3MGQ3VhO6l8BLdqoXRJrdcmJev3ZdCwL7K+9o+QqDQc4iU2Q==" saltValue="Oi2JEQ1399OvKRw/VuuO3A==" spinCount="100000" sheet="1" objects="1" scenarios="1"/>
  <protectedRanges>
    <protectedRange sqref="N4:O4" name="Range5"/>
    <protectedRange sqref="B6:F6" name="Range3"/>
    <protectedRange sqref="B4:F4" name="Range1"/>
    <protectedRange sqref="B5:F5" name="Range2"/>
    <protectedRange sqref="N5:O5" name="Range4"/>
  </protectedRanges>
  <sortState ref="T13:V33">
    <sortCondition ref="T13:T33"/>
  </sortState>
  <mergeCells count="15">
    <mergeCell ref="B6:F6"/>
    <mergeCell ref="N6:O6"/>
    <mergeCell ref="A1:Q1"/>
    <mergeCell ref="A2:Q2"/>
    <mergeCell ref="B4:F4"/>
    <mergeCell ref="N4:O4"/>
    <mergeCell ref="B5:F5"/>
    <mergeCell ref="P52:P53"/>
    <mergeCell ref="T7:X11"/>
    <mergeCell ref="A44:C44"/>
    <mergeCell ref="A45:F45"/>
    <mergeCell ref="L45:P45"/>
    <mergeCell ref="A46:F46"/>
    <mergeCell ref="A47:F47"/>
    <mergeCell ref="L47:Q47"/>
  </mergeCells>
  <dataValidations count="1">
    <dataValidation type="list" allowBlank="1" showInputMessage="1" showErrorMessage="1" sqref="L9:L42 I9:I42 F9:F42 B9:C42">
      <formula1>$T$13:$T$36</formula1>
    </dataValidation>
  </dataValidations>
  <pageMargins left="0.7" right="0.7" top="0.75" bottom="0.75" header="0.3" footer="0.3"/>
  <pageSetup scale="93" orientation="portrait" r:id="rId1"/>
  <ignoredErrors>
    <ignoredError sqref="D10:D42 D9 M9 L10:M42 I10:J42 J9 F10:G42 G9 E10:E42 E9 H9 H10:H42 K9 K10:K42" unlockedFormula="1"/>
    <ignoredError sqref="N9:N42" evalError="1" unlocked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5"/>
  <sheetViews>
    <sheetView workbookViewId="0"/>
  </sheetViews>
  <sheetFormatPr defaultRowHeight="15" x14ac:dyDescent="0.25"/>
  <cols>
    <col min="1" max="1" width="8.42578125" style="5" bestFit="1" customWidth="1"/>
    <col min="2" max="3" width="4.5703125" style="5" bestFit="1" customWidth="1"/>
    <col min="4" max="4" width="8.42578125" style="5" bestFit="1" customWidth="1"/>
    <col min="5" max="10" width="4.5703125" style="5" bestFit="1" customWidth="1"/>
    <col min="11" max="11" width="4.85546875" style="5" bestFit="1" customWidth="1"/>
    <col min="12" max="12" width="5.28515625" style="5" bestFit="1" customWidth="1"/>
    <col min="13" max="13" width="4.5703125" style="5" bestFit="1" customWidth="1"/>
    <col min="14" max="14" width="4.7109375" style="5" bestFit="1" customWidth="1"/>
    <col min="15" max="15" width="4.5703125" style="5" bestFit="1" customWidth="1"/>
    <col min="16" max="16" width="6.42578125" style="5" bestFit="1" customWidth="1"/>
    <col min="17" max="17" width="5.85546875" style="5" bestFit="1" customWidth="1"/>
    <col min="18" max="20" width="4.5703125" style="5" bestFit="1" customWidth="1"/>
    <col min="21" max="21" width="5.5703125" style="5" bestFit="1" customWidth="1"/>
    <col min="22" max="22" width="6.28515625" style="5" bestFit="1" customWidth="1"/>
    <col min="23" max="23" width="5.5703125" style="5" bestFit="1" customWidth="1"/>
    <col min="24" max="24" width="5" style="5" bestFit="1" customWidth="1"/>
    <col min="25" max="25" width="5.42578125" style="5" bestFit="1" customWidth="1"/>
    <col min="26" max="16384" width="9.140625" style="5"/>
  </cols>
  <sheetData>
    <row r="1" spans="1:25" x14ac:dyDescent="0.25">
      <c r="A1" s="28"/>
      <c r="B1" s="29" t="s">
        <v>24</v>
      </c>
      <c r="C1" s="29" t="s">
        <v>26</v>
      </c>
      <c r="D1" s="29" t="s">
        <v>87</v>
      </c>
      <c r="E1" s="29" t="s">
        <v>28</v>
      </c>
      <c r="F1" s="29" t="s">
        <v>30</v>
      </c>
      <c r="G1" s="29" t="s">
        <v>32</v>
      </c>
      <c r="H1" s="29" t="s">
        <v>34</v>
      </c>
      <c r="I1" s="29" t="s">
        <v>36</v>
      </c>
      <c r="J1" s="29" t="s">
        <v>38</v>
      </c>
      <c r="K1" s="29" t="s">
        <v>75</v>
      </c>
      <c r="L1" s="29" t="s">
        <v>76</v>
      </c>
      <c r="M1" s="29" t="s">
        <v>41</v>
      </c>
      <c r="N1" s="29" t="s">
        <v>43</v>
      </c>
      <c r="O1" s="29" t="s">
        <v>45</v>
      </c>
      <c r="P1" s="29" t="s">
        <v>82</v>
      </c>
      <c r="Q1" s="29" t="s">
        <v>83</v>
      </c>
      <c r="R1" s="29" t="s">
        <v>73</v>
      </c>
      <c r="S1" s="29" t="s">
        <v>47</v>
      </c>
      <c r="T1" s="29" t="s">
        <v>49</v>
      </c>
      <c r="U1" s="29" t="s">
        <v>51</v>
      </c>
      <c r="V1" s="29" t="s">
        <v>84</v>
      </c>
      <c r="W1" s="29" t="s">
        <v>52</v>
      </c>
      <c r="X1" s="29" t="s">
        <v>53</v>
      </c>
      <c r="Y1" s="29" t="s">
        <v>55</v>
      </c>
    </row>
    <row r="2" spans="1:25" x14ac:dyDescent="0.25">
      <c r="A2" s="30" t="s">
        <v>24</v>
      </c>
      <c r="B2" s="31">
        <v>0</v>
      </c>
      <c r="C2" s="31">
        <v>0.6</v>
      </c>
      <c r="D2" s="31">
        <v>0.6</v>
      </c>
      <c r="E2" s="31">
        <v>1.1000000000000001</v>
      </c>
      <c r="F2" s="31">
        <v>4.8</v>
      </c>
      <c r="G2" s="31">
        <v>2.7</v>
      </c>
      <c r="H2" s="31">
        <v>5.0999999999999996</v>
      </c>
      <c r="I2" s="31">
        <v>4.3</v>
      </c>
      <c r="J2" s="31">
        <v>2.5</v>
      </c>
      <c r="K2" s="31">
        <v>4.9000000000000004</v>
      </c>
      <c r="L2" s="31">
        <v>4.9000000000000004</v>
      </c>
      <c r="M2" s="31">
        <v>3.8</v>
      </c>
      <c r="N2" s="31">
        <v>1.3</v>
      </c>
      <c r="O2" s="31">
        <v>1.4</v>
      </c>
      <c r="P2" s="31">
        <v>6</v>
      </c>
      <c r="Q2" s="31">
        <v>6</v>
      </c>
      <c r="R2" s="31">
        <v>6.5</v>
      </c>
      <c r="S2" s="31">
        <v>2.8</v>
      </c>
      <c r="T2" s="31">
        <v>4</v>
      </c>
      <c r="U2" s="31">
        <v>6</v>
      </c>
      <c r="V2" s="31">
        <v>3.9</v>
      </c>
      <c r="W2" s="31">
        <v>3.7</v>
      </c>
      <c r="X2" s="31">
        <v>5.5</v>
      </c>
      <c r="Y2" s="31">
        <v>2.7</v>
      </c>
    </row>
    <row r="3" spans="1:25" x14ac:dyDescent="0.25">
      <c r="A3" s="30" t="s">
        <v>26</v>
      </c>
      <c r="B3" s="31">
        <v>0.6</v>
      </c>
      <c r="C3" s="31">
        <v>0</v>
      </c>
      <c r="D3" s="31">
        <v>0</v>
      </c>
      <c r="E3" s="31">
        <v>0.7</v>
      </c>
      <c r="F3" s="31">
        <v>4.8</v>
      </c>
      <c r="G3" s="31">
        <v>2.2999999999999998</v>
      </c>
      <c r="H3" s="31">
        <v>2.9</v>
      </c>
      <c r="I3" s="31">
        <v>4.3</v>
      </c>
      <c r="J3" s="31">
        <v>2.1</v>
      </c>
      <c r="K3" s="31">
        <v>4.9000000000000004</v>
      </c>
      <c r="L3" s="31">
        <v>4.9000000000000004</v>
      </c>
      <c r="M3" s="31">
        <v>3.8</v>
      </c>
      <c r="N3" s="31">
        <v>1.3</v>
      </c>
      <c r="O3" s="31">
        <v>1.4</v>
      </c>
      <c r="P3" s="31">
        <v>5.3</v>
      </c>
      <c r="Q3" s="31">
        <v>5.3</v>
      </c>
      <c r="R3" s="31">
        <v>6.1</v>
      </c>
      <c r="S3" s="31">
        <v>2.9</v>
      </c>
      <c r="T3" s="31">
        <v>4.0999999999999996</v>
      </c>
      <c r="U3" s="31">
        <v>5.3</v>
      </c>
      <c r="V3" s="31">
        <v>4</v>
      </c>
      <c r="W3" s="31">
        <v>3.9</v>
      </c>
      <c r="X3" s="31">
        <v>5.6</v>
      </c>
      <c r="Y3" s="31">
        <v>2.8</v>
      </c>
    </row>
    <row r="4" spans="1:25" x14ac:dyDescent="0.25">
      <c r="A4" s="30" t="s">
        <v>87</v>
      </c>
      <c r="B4" s="31">
        <v>0.6</v>
      </c>
      <c r="C4" s="31">
        <v>0</v>
      </c>
      <c r="D4" s="31">
        <v>0</v>
      </c>
      <c r="E4" s="31">
        <v>0.7</v>
      </c>
      <c r="F4" s="31">
        <v>4.8</v>
      </c>
      <c r="G4" s="31">
        <v>2.2999999999999998</v>
      </c>
      <c r="H4" s="31">
        <v>2.9</v>
      </c>
      <c r="I4" s="31">
        <v>4.3</v>
      </c>
      <c r="J4" s="31">
        <v>2.1</v>
      </c>
      <c r="K4" s="31">
        <v>4.9000000000000004</v>
      </c>
      <c r="L4" s="31">
        <v>4.9000000000000004</v>
      </c>
      <c r="M4" s="31">
        <v>3.8</v>
      </c>
      <c r="N4" s="31">
        <v>1.3</v>
      </c>
      <c r="O4" s="31">
        <v>1.4</v>
      </c>
      <c r="P4" s="31">
        <v>5.3</v>
      </c>
      <c r="Q4" s="31">
        <v>5.3</v>
      </c>
      <c r="R4" s="31">
        <v>6.1</v>
      </c>
      <c r="S4" s="31">
        <v>2.9</v>
      </c>
      <c r="T4" s="31">
        <v>4.0999999999999996</v>
      </c>
      <c r="U4" s="31">
        <v>5.3</v>
      </c>
      <c r="V4" s="31">
        <v>4</v>
      </c>
      <c r="W4" s="31">
        <v>3.9</v>
      </c>
      <c r="X4" s="31">
        <v>5.6</v>
      </c>
      <c r="Y4" s="31">
        <v>2.8</v>
      </c>
    </row>
    <row r="5" spans="1:25" x14ac:dyDescent="0.25">
      <c r="A5" s="30" t="s">
        <v>28</v>
      </c>
      <c r="B5" s="31">
        <v>1.1000000000000001</v>
      </c>
      <c r="C5" s="31">
        <v>0.7</v>
      </c>
      <c r="D5" s="31">
        <v>0.7</v>
      </c>
      <c r="E5" s="31">
        <v>0</v>
      </c>
      <c r="F5" s="31">
        <v>4.8</v>
      </c>
      <c r="G5" s="31">
        <v>2.8</v>
      </c>
      <c r="H5" s="31">
        <v>2.5</v>
      </c>
      <c r="I5" s="31">
        <v>4.3</v>
      </c>
      <c r="J5" s="31">
        <v>2.6</v>
      </c>
      <c r="K5" s="31">
        <v>4.9000000000000004</v>
      </c>
      <c r="L5" s="31">
        <v>4.9000000000000004</v>
      </c>
      <c r="M5" s="31">
        <v>3.8</v>
      </c>
      <c r="N5" s="31">
        <v>1.3</v>
      </c>
      <c r="O5" s="31">
        <v>1.4</v>
      </c>
      <c r="P5" s="31">
        <v>4.9000000000000004</v>
      </c>
      <c r="Q5" s="31">
        <v>4.9000000000000004</v>
      </c>
      <c r="R5" s="31">
        <v>5.4</v>
      </c>
      <c r="S5" s="31">
        <v>3</v>
      </c>
      <c r="T5" s="31">
        <v>4.0999999999999996</v>
      </c>
      <c r="U5" s="31">
        <v>4.9000000000000004</v>
      </c>
      <c r="V5" s="31">
        <v>4.0999999999999996</v>
      </c>
      <c r="W5" s="31">
        <v>3.9</v>
      </c>
      <c r="X5" s="31">
        <v>5.5</v>
      </c>
      <c r="Y5" s="31">
        <v>2.7</v>
      </c>
    </row>
    <row r="6" spans="1:25" x14ac:dyDescent="0.25">
      <c r="A6" s="30" t="s">
        <v>30</v>
      </c>
      <c r="B6" s="31">
        <v>4.8</v>
      </c>
      <c r="C6" s="31">
        <v>4.8</v>
      </c>
      <c r="D6" s="31">
        <v>4.8</v>
      </c>
      <c r="E6" s="31">
        <v>4.8</v>
      </c>
      <c r="F6" s="31">
        <v>0</v>
      </c>
      <c r="G6" s="31">
        <v>6.9</v>
      </c>
      <c r="H6" s="31">
        <v>4</v>
      </c>
      <c r="I6" s="31">
        <v>1.2</v>
      </c>
      <c r="J6" s="31">
        <v>6.9</v>
      </c>
      <c r="K6" s="31">
        <v>2</v>
      </c>
      <c r="L6" s="31">
        <v>2</v>
      </c>
      <c r="M6" s="31">
        <v>1.1000000000000001</v>
      </c>
      <c r="N6" s="31">
        <v>3.5</v>
      </c>
      <c r="O6" s="31">
        <v>3.6</v>
      </c>
      <c r="P6" s="31">
        <v>3.3</v>
      </c>
      <c r="Q6" s="31">
        <v>3.3</v>
      </c>
      <c r="R6" s="31">
        <v>3.5</v>
      </c>
      <c r="S6" s="31">
        <v>1.1000000000000001</v>
      </c>
      <c r="T6" s="31">
        <v>0.8</v>
      </c>
      <c r="U6" s="31">
        <v>3.3</v>
      </c>
      <c r="V6" s="31">
        <v>2.4</v>
      </c>
      <c r="W6" s="31">
        <v>2</v>
      </c>
      <c r="X6" s="31">
        <v>2.2000000000000002</v>
      </c>
      <c r="Y6" s="31">
        <v>1.9</v>
      </c>
    </row>
    <row r="7" spans="1:25" x14ac:dyDescent="0.25">
      <c r="A7" s="30" t="s">
        <v>32</v>
      </c>
      <c r="B7" s="31">
        <v>2.7</v>
      </c>
      <c r="C7" s="31">
        <v>2.2999999999999998</v>
      </c>
      <c r="D7" s="31">
        <v>2.2999999999999998</v>
      </c>
      <c r="E7" s="31">
        <v>2.8</v>
      </c>
      <c r="F7" s="31">
        <v>6.9</v>
      </c>
      <c r="G7" s="31">
        <v>0</v>
      </c>
      <c r="H7" s="31">
        <v>3.9</v>
      </c>
      <c r="I7" s="31">
        <v>6.8</v>
      </c>
      <c r="J7" s="31">
        <v>0.2</v>
      </c>
      <c r="K7" s="31">
        <v>6</v>
      </c>
      <c r="L7" s="31">
        <v>6</v>
      </c>
      <c r="M7" s="31">
        <v>6.3</v>
      </c>
      <c r="N7" s="31">
        <v>3.4</v>
      </c>
      <c r="O7" s="31">
        <v>3.5</v>
      </c>
      <c r="P7" s="31">
        <v>4.0999999999999996</v>
      </c>
      <c r="Q7" s="31">
        <v>4.0999999999999996</v>
      </c>
      <c r="R7" s="31">
        <v>4.8</v>
      </c>
      <c r="S7" s="31">
        <v>4.5</v>
      </c>
      <c r="T7" s="31">
        <v>5.6</v>
      </c>
      <c r="U7" s="31">
        <v>4.0999999999999996</v>
      </c>
      <c r="V7" s="31">
        <v>4.3</v>
      </c>
      <c r="W7" s="31">
        <v>5.4</v>
      </c>
      <c r="X7" s="31">
        <v>6.3</v>
      </c>
      <c r="Y7" s="31">
        <v>4</v>
      </c>
    </row>
    <row r="8" spans="1:25" x14ac:dyDescent="0.25">
      <c r="A8" s="30" t="s">
        <v>34</v>
      </c>
      <c r="B8" s="31">
        <v>5.0999999999999996</v>
      </c>
      <c r="C8" s="31">
        <v>2.9</v>
      </c>
      <c r="D8" s="31">
        <v>2.9</v>
      </c>
      <c r="E8" s="31">
        <v>2.5</v>
      </c>
      <c r="F8" s="31">
        <v>4</v>
      </c>
      <c r="G8" s="31">
        <v>3.9</v>
      </c>
      <c r="H8" s="31">
        <v>0</v>
      </c>
      <c r="I8" s="31">
        <v>4.4000000000000004</v>
      </c>
      <c r="J8" s="31">
        <v>3.5</v>
      </c>
      <c r="K8" s="31">
        <v>3.5</v>
      </c>
      <c r="L8" s="31">
        <v>3.5</v>
      </c>
      <c r="M8" s="31">
        <v>3.8</v>
      </c>
      <c r="N8" s="31">
        <v>2.7</v>
      </c>
      <c r="O8" s="31">
        <v>2.8</v>
      </c>
      <c r="P8" s="31">
        <v>2.1</v>
      </c>
      <c r="Q8" s="31">
        <v>2.1</v>
      </c>
      <c r="R8" s="31">
        <v>2.7</v>
      </c>
      <c r="S8" s="31">
        <v>2.4</v>
      </c>
      <c r="T8" s="31">
        <v>4.0999999999999996</v>
      </c>
      <c r="U8" s="31">
        <v>2.1</v>
      </c>
      <c r="V8" s="31">
        <v>2.2000000000000002</v>
      </c>
      <c r="W8" s="31">
        <v>3.4</v>
      </c>
      <c r="X8" s="31">
        <v>4.2</v>
      </c>
      <c r="Y8" s="31">
        <v>1.9</v>
      </c>
    </row>
    <row r="9" spans="1:25" x14ac:dyDescent="0.25">
      <c r="A9" s="30" t="s">
        <v>36</v>
      </c>
      <c r="B9" s="31">
        <v>4.3</v>
      </c>
      <c r="C9" s="31">
        <v>4.3</v>
      </c>
      <c r="D9" s="31">
        <v>4.3</v>
      </c>
      <c r="E9" s="31">
        <v>4.3</v>
      </c>
      <c r="F9" s="31">
        <v>1.2</v>
      </c>
      <c r="G9" s="31">
        <v>6.8</v>
      </c>
      <c r="H9" s="31">
        <v>4.4000000000000004</v>
      </c>
      <c r="I9" s="31">
        <v>0</v>
      </c>
      <c r="J9" s="31">
        <v>6.8</v>
      </c>
      <c r="K9" s="31">
        <v>1.3</v>
      </c>
      <c r="L9" s="31">
        <v>1.3</v>
      </c>
      <c r="M9" s="31">
        <v>1.4</v>
      </c>
      <c r="N9" s="31">
        <v>3.7</v>
      </c>
      <c r="O9" s="31">
        <v>3.8</v>
      </c>
      <c r="P9" s="31">
        <v>3.5</v>
      </c>
      <c r="Q9" s="31">
        <v>3.5</v>
      </c>
      <c r="R9" s="31">
        <v>3.6</v>
      </c>
      <c r="S9" s="31">
        <v>2</v>
      </c>
      <c r="T9" s="31">
        <v>1.9</v>
      </c>
      <c r="U9" s="31">
        <v>3.5</v>
      </c>
      <c r="V9" s="31">
        <v>2.5</v>
      </c>
      <c r="W9" s="31">
        <v>3.2</v>
      </c>
      <c r="X9" s="31">
        <v>1.2</v>
      </c>
      <c r="Y9" s="31">
        <v>2.2999999999999998</v>
      </c>
    </row>
    <row r="10" spans="1:25" x14ac:dyDescent="0.25">
      <c r="A10" s="30" t="s">
        <v>38</v>
      </c>
      <c r="B10" s="31">
        <v>2.5</v>
      </c>
      <c r="C10" s="31">
        <v>2.1</v>
      </c>
      <c r="D10" s="31">
        <v>2.1</v>
      </c>
      <c r="E10" s="31">
        <v>2.6</v>
      </c>
      <c r="F10" s="31">
        <v>6.9</v>
      </c>
      <c r="G10" s="31">
        <v>0.2</v>
      </c>
      <c r="H10" s="31">
        <v>3.5</v>
      </c>
      <c r="I10" s="31">
        <v>6.8</v>
      </c>
      <c r="J10" s="31">
        <v>0</v>
      </c>
      <c r="K10" s="31">
        <v>6</v>
      </c>
      <c r="L10" s="31">
        <v>6</v>
      </c>
      <c r="M10" s="31">
        <v>6.3</v>
      </c>
      <c r="N10" s="31">
        <v>3.2</v>
      </c>
      <c r="O10" s="31">
        <v>3.3</v>
      </c>
      <c r="P10" s="31">
        <v>3.9</v>
      </c>
      <c r="Q10" s="31">
        <v>3.9</v>
      </c>
      <c r="R10" s="31">
        <v>4.7</v>
      </c>
      <c r="S10" s="31">
        <v>4.5</v>
      </c>
      <c r="T10" s="31">
        <v>5.7</v>
      </c>
      <c r="U10" s="31">
        <v>3.9</v>
      </c>
      <c r="V10" s="31">
        <v>4.2</v>
      </c>
      <c r="W10" s="31">
        <v>5.3</v>
      </c>
      <c r="X10" s="31">
        <v>6.3</v>
      </c>
      <c r="Y10" s="31">
        <v>4</v>
      </c>
    </row>
    <row r="11" spans="1:25" x14ac:dyDescent="0.25">
      <c r="A11" s="32" t="s">
        <v>75</v>
      </c>
      <c r="B11" s="31">
        <v>4.9000000000000004</v>
      </c>
      <c r="C11" s="31">
        <v>4.9000000000000004</v>
      </c>
      <c r="D11" s="31">
        <v>4.9000000000000004</v>
      </c>
      <c r="E11" s="31">
        <v>4.9000000000000004</v>
      </c>
      <c r="F11" s="31">
        <v>2</v>
      </c>
      <c r="G11" s="31">
        <v>6</v>
      </c>
      <c r="H11" s="31">
        <v>3.5</v>
      </c>
      <c r="I11" s="31">
        <v>1.3</v>
      </c>
      <c r="J11" s="31">
        <v>6</v>
      </c>
      <c r="K11" s="31">
        <v>0</v>
      </c>
      <c r="L11" s="31">
        <v>0</v>
      </c>
      <c r="M11" s="31">
        <v>2.2999999999999998</v>
      </c>
      <c r="N11" s="31">
        <v>4.3</v>
      </c>
      <c r="O11" s="31">
        <v>4.4000000000000004</v>
      </c>
      <c r="P11" s="31">
        <v>2.7</v>
      </c>
      <c r="Q11" s="31">
        <v>2.7</v>
      </c>
      <c r="R11" s="31">
        <v>2.8</v>
      </c>
      <c r="S11" s="31">
        <v>2.7</v>
      </c>
      <c r="T11" s="31">
        <v>2.5</v>
      </c>
      <c r="U11" s="31">
        <v>2.7</v>
      </c>
      <c r="V11" s="31">
        <v>1.8</v>
      </c>
      <c r="W11" s="31">
        <v>3.7</v>
      </c>
      <c r="X11" s="31">
        <v>0.8</v>
      </c>
      <c r="Y11" s="31">
        <v>2.5</v>
      </c>
    </row>
    <row r="12" spans="1:25" x14ac:dyDescent="0.25">
      <c r="A12" s="32" t="s">
        <v>76</v>
      </c>
      <c r="B12" s="31">
        <v>4.9000000000000004</v>
      </c>
      <c r="C12" s="31">
        <v>4.9000000000000004</v>
      </c>
      <c r="D12" s="31">
        <v>4.9000000000000004</v>
      </c>
      <c r="E12" s="31">
        <v>4.9000000000000004</v>
      </c>
      <c r="F12" s="31">
        <v>2</v>
      </c>
      <c r="G12" s="31">
        <v>6</v>
      </c>
      <c r="H12" s="31">
        <v>3.5</v>
      </c>
      <c r="I12" s="31">
        <v>1.3</v>
      </c>
      <c r="J12" s="31">
        <v>6</v>
      </c>
      <c r="K12" s="31">
        <v>0</v>
      </c>
      <c r="L12" s="31">
        <v>0</v>
      </c>
      <c r="M12" s="31">
        <v>2.2999999999999998</v>
      </c>
      <c r="N12" s="31">
        <v>4.3</v>
      </c>
      <c r="O12" s="31">
        <v>4.4000000000000004</v>
      </c>
      <c r="P12" s="31">
        <v>2.7</v>
      </c>
      <c r="Q12" s="31">
        <v>2.7</v>
      </c>
      <c r="R12" s="31">
        <v>2.8</v>
      </c>
      <c r="S12" s="31">
        <v>2.7</v>
      </c>
      <c r="T12" s="31">
        <v>2.5</v>
      </c>
      <c r="U12" s="31">
        <v>2.7</v>
      </c>
      <c r="V12" s="31">
        <v>1.8</v>
      </c>
      <c r="W12" s="31">
        <v>3.7</v>
      </c>
      <c r="X12" s="31">
        <v>0.8</v>
      </c>
      <c r="Y12" s="31">
        <v>2.5</v>
      </c>
    </row>
    <row r="13" spans="1:25" x14ac:dyDescent="0.25">
      <c r="A13" s="30" t="s">
        <v>41</v>
      </c>
      <c r="B13" s="31">
        <v>3.8</v>
      </c>
      <c r="C13" s="31">
        <v>3.8</v>
      </c>
      <c r="D13" s="31">
        <v>3.8</v>
      </c>
      <c r="E13" s="31">
        <v>3.8</v>
      </c>
      <c r="F13" s="31">
        <v>1.1000000000000001</v>
      </c>
      <c r="G13" s="31">
        <v>6.3</v>
      </c>
      <c r="H13" s="31">
        <v>3.8</v>
      </c>
      <c r="I13" s="31">
        <v>1.4</v>
      </c>
      <c r="J13" s="31">
        <v>6.3</v>
      </c>
      <c r="K13" s="31">
        <v>2.2999999999999998</v>
      </c>
      <c r="L13" s="31">
        <v>2.2999999999999998</v>
      </c>
      <c r="M13" s="31">
        <v>0</v>
      </c>
      <c r="N13" s="31">
        <v>3.1</v>
      </c>
      <c r="O13" s="31">
        <v>3.2</v>
      </c>
      <c r="P13" s="31">
        <v>3</v>
      </c>
      <c r="Q13" s="31">
        <v>3</v>
      </c>
      <c r="R13" s="31">
        <v>2.5</v>
      </c>
      <c r="S13" s="31">
        <v>1.3</v>
      </c>
      <c r="T13" s="31">
        <v>1.1000000000000001</v>
      </c>
      <c r="U13" s="31">
        <v>3</v>
      </c>
      <c r="V13" s="31">
        <v>2</v>
      </c>
      <c r="W13" s="31">
        <v>2.5</v>
      </c>
      <c r="X13" s="31">
        <v>2.2999999999999998</v>
      </c>
      <c r="Y13" s="31">
        <v>1.5</v>
      </c>
    </row>
    <row r="14" spans="1:25" x14ac:dyDescent="0.25">
      <c r="A14" s="32" t="s">
        <v>43</v>
      </c>
      <c r="B14" s="31">
        <v>1.3</v>
      </c>
      <c r="C14" s="31">
        <v>1.3</v>
      </c>
      <c r="D14" s="31">
        <v>1.3</v>
      </c>
      <c r="E14" s="31">
        <v>1.3</v>
      </c>
      <c r="F14" s="31">
        <v>3.5</v>
      </c>
      <c r="G14" s="31">
        <v>3.4</v>
      </c>
      <c r="H14" s="31">
        <v>2.7</v>
      </c>
      <c r="I14" s="31">
        <v>3.7</v>
      </c>
      <c r="J14" s="31">
        <v>3.2</v>
      </c>
      <c r="K14" s="31">
        <v>4.3</v>
      </c>
      <c r="L14" s="31">
        <v>4.3</v>
      </c>
      <c r="M14" s="31">
        <v>3.1</v>
      </c>
      <c r="N14" s="31">
        <v>0</v>
      </c>
      <c r="O14" s="31">
        <v>0.1</v>
      </c>
      <c r="P14" s="31">
        <v>5</v>
      </c>
      <c r="Q14" s="31">
        <v>5</v>
      </c>
      <c r="R14" s="31">
        <v>5.8</v>
      </c>
      <c r="S14" s="31">
        <v>2.1</v>
      </c>
      <c r="T14" s="31">
        <v>3.3</v>
      </c>
      <c r="U14" s="31">
        <v>5</v>
      </c>
      <c r="V14" s="31">
        <v>3.5</v>
      </c>
      <c r="W14" s="31">
        <v>3.4</v>
      </c>
      <c r="X14" s="31">
        <v>4.4000000000000004</v>
      </c>
      <c r="Y14" s="31">
        <v>1.6</v>
      </c>
    </row>
    <row r="15" spans="1:25" x14ac:dyDescent="0.25">
      <c r="A15" s="30" t="s">
        <v>45</v>
      </c>
      <c r="B15" s="31">
        <v>1.4</v>
      </c>
      <c r="C15" s="31">
        <v>1.4</v>
      </c>
      <c r="D15" s="31">
        <v>1.4</v>
      </c>
      <c r="E15" s="31">
        <v>1.4</v>
      </c>
      <c r="F15" s="31">
        <v>3.6</v>
      </c>
      <c r="G15" s="31">
        <v>3.5</v>
      </c>
      <c r="H15" s="31">
        <v>2.8</v>
      </c>
      <c r="I15" s="31">
        <v>3.8</v>
      </c>
      <c r="J15" s="31">
        <v>3.3</v>
      </c>
      <c r="K15" s="31">
        <v>4.4000000000000004</v>
      </c>
      <c r="L15" s="31">
        <v>4.4000000000000004</v>
      </c>
      <c r="M15" s="31">
        <v>3.2</v>
      </c>
      <c r="N15" s="31">
        <v>0.1</v>
      </c>
      <c r="O15" s="31">
        <v>0</v>
      </c>
      <c r="P15" s="31">
        <v>5.0999999999999996</v>
      </c>
      <c r="Q15" s="31">
        <v>5.0999999999999996</v>
      </c>
      <c r="R15" s="31">
        <v>6</v>
      </c>
      <c r="S15" s="31">
        <v>2.2999999999999998</v>
      </c>
      <c r="T15" s="31">
        <v>3.5</v>
      </c>
      <c r="U15" s="31">
        <v>5.0999999999999996</v>
      </c>
      <c r="V15" s="31">
        <v>3.3</v>
      </c>
      <c r="W15" s="31">
        <v>3.2</v>
      </c>
      <c r="X15" s="31">
        <v>4.9000000000000004</v>
      </c>
      <c r="Y15" s="31">
        <v>2.1</v>
      </c>
    </row>
    <row r="16" spans="1:25" x14ac:dyDescent="0.25">
      <c r="A16" s="29" t="s">
        <v>82</v>
      </c>
      <c r="B16" s="31">
        <v>6</v>
      </c>
      <c r="C16" s="31">
        <v>5.3</v>
      </c>
      <c r="D16" s="31">
        <v>5.3</v>
      </c>
      <c r="E16" s="31">
        <v>4.9000000000000004</v>
      </c>
      <c r="F16" s="31">
        <v>3.3</v>
      </c>
      <c r="G16" s="31">
        <v>4.0999999999999996</v>
      </c>
      <c r="H16" s="31">
        <v>2.1</v>
      </c>
      <c r="I16" s="31">
        <v>3.5</v>
      </c>
      <c r="J16" s="31">
        <v>3.9</v>
      </c>
      <c r="K16" s="31">
        <v>2.7</v>
      </c>
      <c r="L16" s="31">
        <v>2.7</v>
      </c>
      <c r="M16" s="31">
        <v>3</v>
      </c>
      <c r="N16" s="31">
        <v>5</v>
      </c>
      <c r="O16" s="31">
        <v>5.0999999999999996</v>
      </c>
      <c r="P16" s="31">
        <v>0</v>
      </c>
      <c r="Q16" s="31">
        <v>0</v>
      </c>
      <c r="R16" s="31">
        <v>1</v>
      </c>
      <c r="S16" s="31">
        <v>2.9</v>
      </c>
      <c r="T16" s="31">
        <v>2.8</v>
      </c>
      <c r="U16" s="31">
        <v>0</v>
      </c>
      <c r="V16" s="31">
        <v>2</v>
      </c>
      <c r="W16" s="31">
        <v>3.9</v>
      </c>
      <c r="X16" s="31">
        <v>3</v>
      </c>
      <c r="Y16" s="31">
        <v>2.8</v>
      </c>
    </row>
    <row r="17" spans="1:25" x14ac:dyDescent="0.25">
      <c r="A17" s="30" t="s">
        <v>83</v>
      </c>
      <c r="B17" s="31">
        <v>6</v>
      </c>
      <c r="C17" s="31">
        <v>5.3</v>
      </c>
      <c r="D17" s="31">
        <v>5.3</v>
      </c>
      <c r="E17" s="31">
        <v>4.9000000000000004</v>
      </c>
      <c r="F17" s="31">
        <v>3.3</v>
      </c>
      <c r="G17" s="31">
        <v>4.0999999999999996</v>
      </c>
      <c r="H17" s="31">
        <v>2.1</v>
      </c>
      <c r="I17" s="31">
        <v>3.5</v>
      </c>
      <c r="J17" s="31">
        <v>3.9</v>
      </c>
      <c r="K17" s="31">
        <v>2.7</v>
      </c>
      <c r="L17" s="31">
        <v>2.7</v>
      </c>
      <c r="M17" s="31">
        <v>3</v>
      </c>
      <c r="N17" s="31">
        <v>5</v>
      </c>
      <c r="O17" s="31">
        <v>5.0999999999999996</v>
      </c>
      <c r="P17" s="31">
        <v>0</v>
      </c>
      <c r="Q17" s="31">
        <v>0</v>
      </c>
      <c r="R17" s="31">
        <v>1</v>
      </c>
      <c r="S17" s="31">
        <v>2.9</v>
      </c>
      <c r="T17" s="31">
        <v>2.8</v>
      </c>
      <c r="U17" s="31">
        <v>0</v>
      </c>
      <c r="V17" s="31">
        <v>2</v>
      </c>
      <c r="W17" s="31">
        <v>3.9</v>
      </c>
      <c r="X17" s="31">
        <v>3</v>
      </c>
      <c r="Y17" s="31">
        <v>2.8</v>
      </c>
    </row>
    <row r="18" spans="1:25" x14ac:dyDescent="0.25">
      <c r="A18" s="30" t="s">
        <v>73</v>
      </c>
      <c r="B18" s="31">
        <v>6.5</v>
      </c>
      <c r="C18" s="31">
        <v>6.1</v>
      </c>
      <c r="D18" s="31">
        <v>6.1</v>
      </c>
      <c r="E18" s="31">
        <v>5.4</v>
      </c>
      <c r="F18" s="31">
        <v>3.5</v>
      </c>
      <c r="G18" s="31">
        <v>4.8</v>
      </c>
      <c r="H18" s="31">
        <v>2.7</v>
      </c>
      <c r="I18" s="31">
        <v>3.6</v>
      </c>
      <c r="J18" s="31">
        <v>4.7</v>
      </c>
      <c r="K18" s="31">
        <v>2.8</v>
      </c>
      <c r="L18" s="31">
        <v>2.8</v>
      </c>
      <c r="M18" s="31">
        <v>2.5</v>
      </c>
      <c r="N18" s="31">
        <v>5.8</v>
      </c>
      <c r="O18" s="31">
        <v>6</v>
      </c>
      <c r="P18" s="31">
        <v>1</v>
      </c>
      <c r="Q18" s="31">
        <v>1</v>
      </c>
      <c r="R18" s="31">
        <v>0</v>
      </c>
      <c r="S18" s="31">
        <v>3.8</v>
      </c>
      <c r="T18" s="31">
        <v>3.7</v>
      </c>
      <c r="U18" s="31">
        <v>0.6</v>
      </c>
      <c r="V18" s="31">
        <v>2.2000000000000002</v>
      </c>
      <c r="W18" s="31">
        <v>4.8</v>
      </c>
      <c r="X18" s="31">
        <v>3.5</v>
      </c>
      <c r="Y18" s="31">
        <v>3.3</v>
      </c>
    </row>
    <row r="19" spans="1:25" x14ac:dyDescent="0.25">
      <c r="A19" s="30" t="s">
        <v>47</v>
      </c>
      <c r="B19" s="31">
        <v>2.8</v>
      </c>
      <c r="C19" s="31">
        <v>2.9</v>
      </c>
      <c r="D19" s="31">
        <v>2.9</v>
      </c>
      <c r="E19" s="31">
        <v>3</v>
      </c>
      <c r="F19" s="31">
        <v>1.1000000000000001</v>
      </c>
      <c r="G19" s="31">
        <v>4.5</v>
      </c>
      <c r="H19" s="31">
        <v>2.4</v>
      </c>
      <c r="I19" s="31">
        <v>2</v>
      </c>
      <c r="J19" s="31">
        <v>4.5</v>
      </c>
      <c r="K19" s="31">
        <v>2.7</v>
      </c>
      <c r="L19" s="31">
        <v>2.7</v>
      </c>
      <c r="M19" s="31">
        <v>1.3</v>
      </c>
      <c r="N19" s="31">
        <v>2.1</v>
      </c>
      <c r="O19" s="31">
        <v>2.2999999999999998</v>
      </c>
      <c r="P19" s="31">
        <v>2.9</v>
      </c>
      <c r="Q19" s="31">
        <v>2.9</v>
      </c>
      <c r="R19" s="31">
        <v>3.8</v>
      </c>
      <c r="S19" s="31">
        <v>0</v>
      </c>
      <c r="T19" s="31">
        <v>1.9</v>
      </c>
      <c r="U19" s="31">
        <v>2.9</v>
      </c>
      <c r="V19" s="31">
        <v>1.8</v>
      </c>
      <c r="W19" s="31">
        <v>1.7</v>
      </c>
      <c r="X19" s="31">
        <v>3.3</v>
      </c>
      <c r="Y19" s="31">
        <v>1</v>
      </c>
    </row>
    <row r="20" spans="1:25" x14ac:dyDescent="0.25">
      <c r="A20" s="30" t="s">
        <v>49</v>
      </c>
      <c r="B20" s="31">
        <v>4</v>
      </c>
      <c r="C20" s="31">
        <v>4.0999999999999996</v>
      </c>
      <c r="D20" s="31">
        <v>4.0999999999999996</v>
      </c>
      <c r="E20" s="31">
        <v>4.0999999999999996</v>
      </c>
      <c r="F20" s="31">
        <v>0.77</v>
      </c>
      <c r="G20" s="31">
        <v>5.6</v>
      </c>
      <c r="H20" s="31">
        <v>4.0999999999999996</v>
      </c>
      <c r="I20" s="31">
        <v>1.9</v>
      </c>
      <c r="J20" s="31">
        <v>5.7</v>
      </c>
      <c r="K20" s="31">
        <v>2.5</v>
      </c>
      <c r="L20" s="31">
        <v>2.5</v>
      </c>
      <c r="M20" s="31">
        <v>1.1000000000000001</v>
      </c>
      <c r="N20" s="31">
        <v>3.3</v>
      </c>
      <c r="O20" s="31">
        <v>3.5</v>
      </c>
      <c r="P20" s="31">
        <v>2.8</v>
      </c>
      <c r="Q20" s="31">
        <v>2.8</v>
      </c>
      <c r="R20" s="31">
        <v>3.7</v>
      </c>
      <c r="S20" s="31">
        <v>1.9</v>
      </c>
      <c r="T20" s="31">
        <v>0</v>
      </c>
      <c r="U20" s="31">
        <v>2.8</v>
      </c>
      <c r="V20" s="31">
        <v>2.6</v>
      </c>
      <c r="W20" s="31">
        <v>1.4</v>
      </c>
      <c r="X20" s="31">
        <v>2.7</v>
      </c>
      <c r="Y20" s="31">
        <v>2.4</v>
      </c>
    </row>
    <row r="21" spans="1:25" x14ac:dyDescent="0.25">
      <c r="A21" s="30" t="s">
        <v>51</v>
      </c>
      <c r="B21" s="31">
        <v>6</v>
      </c>
      <c r="C21" s="31">
        <v>5.3</v>
      </c>
      <c r="D21" s="31">
        <v>5.3</v>
      </c>
      <c r="E21" s="31">
        <v>4.9000000000000004</v>
      </c>
      <c r="F21" s="31">
        <v>3.3</v>
      </c>
      <c r="G21" s="31">
        <v>4.0999999999999996</v>
      </c>
      <c r="H21" s="31">
        <v>2.1</v>
      </c>
      <c r="I21" s="31">
        <v>3.5</v>
      </c>
      <c r="J21" s="31">
        <v>3.9</v>
      </c>
      <c r="K21" s="31">
        <v>2.7</v>
      </c>
      <c r="L21" s="31">
        <v>2.7</v>
      </c>
      <c r="M21" s="31">
        <v>3</v>
      </c>
      <c r="N21" s="31">
        <v>5</v>
      </c>
      <c r="O21" s="31">
        <v>5.0999999999999996</v>
      </c>
      <c r="P21" s="31">
        <v>0</v>
      </c>
      <c r="Q21" s="31">
        <v>0</v>
      </c>
      <c r="R21" s="31">
        <v>0.6</v>
      </c>
      <c r="S21" s="31">
        <v>2.9</v>
      </c>
      <c r="T21" s="31">
        <v>2.8</v>
      </c>
      <c r="U21" s="31">
        <v>0</v>
      </c>
      <c r="V21" s="31">
        <v>2</v>
      </c>
      <c r="W21" s="31">
        <v>3.9</v>
      </c>
      <c r="X21" s="31">
        <v>3</v>
      </c>
      <c r="Y21" s="31">
        <v>2.8</v>
      </c>
    </row>
    <row r="22" spans="1:25" x14ac:dyDescent="0.25">
      <c r="A22" s="30" t="s">
        <v>84</v>
      </c>
      <c r="B22" s="31">
        <v>3.9</v>
      </c>
      <c r="C22" s="31">
        <v>4</v>
      </c>
      <c r="D22" s="31">
        <v>4</v>
      </c>
      <c r="E22" s="31">
        <v>4.0999999999999996</v>
      </c>
      <c r="F22" s="31">
        <v>2.4</v>
      </c>
      <c r="G22" s="31">
        <v>4.3</v>
      </c>
      <c r="H22" s="31">
        <v>2.2000000000000002</v>
      </c>
      <c r="I22" s="31">
        <v>2.5</v>
      </c>
      <c r="J22" s="31">
        <v>4.2</v>
      </c>
      <c r="K22" s="31">
        <v>1.8</v>
      </c>
      <c r="L22" s="31">
        <v>1.8</v>
      </c>
      <c r="M22" s="31">
        <v>2</v>
      </c>
      <c r="N22" s="31">
        <v>3.5</v>
      </c>
      <c r="O22" s="31">
        <v>3.3</v>
      </c>
      <c r="P22" s="31">
        <v>2</v>
      </c>
      <c r="Q22" s="31">
        <v>2</v>
      </c>
      <c r="R22" s="31">
        <v>2.2000000000000002</v>
      </c>
      <c r="S22" s="31">
        <v>1.8</v>
      </c>
      <c r="T22" s="31">
        <v>2.6</v>
      </c>
      <c r="U22" s="31">
        <v>2</v>
      </c>
      <c r="V22" s="31">
        <v>0</v>
      </c>
      <c r="W22" s="31">
        <v>3</v>
      </c>
      <c r="X22" s="31">
        <v>2.1</v>
      </c>
      <c r="Y22" s="31">
        <v>1.4</v>
      </c>
    </row>
    <row r="23" spans="1:25" x14ac:dyDescent="0.25">
      <c r="A23" s="30" t="s">
        <v>52</v>
      </c>
      <c r="B23" s="31">
        <v>3.7</v>
      </c>
      <c r="C23" s="31">
        <v>3.9</v>
      </c>
      <c r="D23" s="31">
        <v>3.9</v>
      </c>
      <c r="E23" s="31">
        <v>3.9</v>
      </c>
      <c r="F23" s="31">
        <v>2</v>
      </c>
      <c r="G23" s="31">
        <v>5.4</v>
      </c>
      <c r="H23" s="31">
        <v>3.4</v>
      </c>
      <c r="I23" s="31">
        <v>3.2</v>
      </c>
      <c r="J23" s="31">
        <v>5.3</v>
      </c>
      <c r="K23" s="31">
        <v>3.7</v>
      </c>
      <c r="L23" s="31">
        <v>3.7</v>
      </c>
      <c r="M23" s="31">
        <v>2.5</v>
      </c>
      <c r="N23" s="31">
        <v>3.4</v>
      </c>
      <c r="O23" s="31">
        <v>3.2</v>
      </c>
      <c r="P23" s="31">
        <v>3.9</v>
      </c>
      <c r="Q23" s="31">
        <v>3.9</v>
      </c>
      <c r="R23" s="31">
        <v>4.8</v>
      </c>
      <c r="S23" s="31">
        <v>1.7</v>
      </c>
      <c r="T23" s="31">
        <v>1.4</v>
      </c>
      <c r="U23" s="31">
        <v>3.9</v>
      </c>
      <c r="V23" s="31">
        <v>3</v>
      </c>
      <c r="W23" s="31">
        <v>0</v>
      </c>
      <c r="X23" s="31">
        <v>4.3</v>
      </c>
      <c r="Y23" s="31">
        <v>1.9</v>
      </c>
    </row>
    <row r="24" spans="1:25" x14ac:dyDescent="0.25">
      <c r="A24" s="30" t="s">
        <v>53</v>
      </c>
      <c r="B24" s="31">
        <v>5.5</v>
      </c>
      <c r="C24" s="31">
        <v>5.6</v>
      </c>
      <c r="D24" s="31">
        <v>5.6</v>
      </c>
      <c r="E24" s="31">
        <v>5.5</v>
      </c>
      <c r="F24" s="31">
        <v>2.2000000000000002</v>
      </c>
      <c r="G24" s="31">
        <v>6.3</v>
      </c>
      <c r="H24" s="31">
        <v>4.2</v>
      </c>
      <c r="I24" s="31">
        <v>1.2</v>
      </c>
      <c r="J24" s="31">
        <v>6.3</v>
      </c>
      <c r="K24" s="31">
        <v>0.8</v>
      </c>
      <c r="L24" s="31">
        <v>0.8</v>
      </c>
      <c r="M24" s="31">
        <v>2.2999999999999998</v>
      </c>
      <c r="N24" s="31">
        <v>4.4000000000000004</v>
      </c>
      <c r="O24" s="31">
        <v>4.9000000000000004</v>
      </c>
      <c r="P24" s="31">
        <v>3</v>
      </c>
      <c r="Q24" s="31">
        <v>3</v>
      </c>
      <c r="R24" s="31">
        <v>3.5</v>
      </c>
      <c r="S24" s="31">
        <v>3.3</v>
      </c>
      <c r="T24" s="31">
        <v>2.7</v>
      </c>
      <c r="U24" s="31">
        <v>3</v>
      </c>
      <c r="V24" s="31">
        <v>2.1</v>
      </c>
      <c r="W24" s="31">
        <v>4.3</v>
      </c>
      <c r="X24" s="31">
        <v>0</v>
      </c>
      <c r="Y24" s="31">
        <v>3.6</v>
      </c>
    </row>
    <row r="25" spans="1:25" x14ac:dyDescent="0.25">
      <c r="A25" s="30" t="s">
        <v>55</v>
      </c>
      <c r="B25" s="31">
        <v>2.7</v>
      </c>
      <c r="C25" s="31">
        <v>2.8</v>
      </c>
      <c r="D25" s="31">
        <v>2.8</v>
      </c>
      <c r="E25" s="31">
        <v>2.7</v>
      </c>
      <c r="F25" s="31">
        <v>1.9</v>
      </c>
      <c r="G25" s="31">
        <v>4</v>
      </c>
      <c r="H25" s="31">
        <v>1.9</v>
      </c>
      <c r="I25" s="31">
        <v>2.2999999999999998</v>
      </c>
      <c r="J25" s="31">
        <v>4</v>
      </c>
      <c r="K25" s="31">
        <v>2.5</v>
      </c>
      <c r="L25" s="31">
        <v>2.5</v>
      </c>
      <c r="M25" s="31">
        <v>1.5</v>
      </c>
      <c r="N25" s="31">
        <v>1.6</v>
      </c>
      <c r="O25" s="31">
        <v>2.1</v>
      </c>
      <c r="P25" s="31">
        <v>2.8</v>
      </c>
      <c r="Q25" s="31">
        <v>2.8</v>
      </c>
      <c r="R25" s="31">
        <v>3.3</v>
      </c>
      <c r="S25" s="31">
        <v>1</v>
      </c>
      <c r="T25" s="31">
        <v>2.4</v>
      </c>
      <c r="U25" s="31">
        <v>2.8</v>
      </c>
      <c r="V25" s="31">
        <v>1.4</v>
      </c>
      <c r="W25" s="31">
        <v>1.9</v>
      </c>
      <c r="X25" s="31">
        <v>3.6</v>
      </c>
      <c r="Y25" s="31">
        <v>0</v>
      </c>
    </row>
  </sheetData>
  <sheetProtection algorithmName="SHA-512" hashValue="BctlKMNkbOWgt5cbjbEmVbt8LiPpRnhJlrk5pKgfFVeCzq/r/bmL9+SchnS8oJeeqwLbJELn0KmIAX8UofKUSw==" saltValue="QG40H2ouTxvx5yIkwbI6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Reimb</vt:lpstr>
      <vt:lpstr>Distances</vt:lpstr>
      <vt:lpstr>'Mileage Reimb'!Print_Area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Mehdi Tazi</cp:lastModifiedBy>
  <cp:lastPrinted>2021-04-19T15:21:22Z</cp:lastPrinted>
  <dcterms:created xsi:type="dcterms:W3CDTF">2021-03-16T19:32:03Z</dcterms:created>
  <dcterms:modified xsi:type="dcterms:W3CDTF">2021-09-13T21:11:45Z</dcterms:modified>
</cp:coreProperties>
</file>