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General\August\"/>
    </mc:Choice>
  </mc:AlternateContent>
  <bookViews>
    <workbookView xWindow="0" yWindow="0" windowWidth="25200" windowHeight="11880"/>
  </bookViews>
  <sheets>
    <sheet name="Grades 6-8 NMS PE-MUSIC ALL FTE" sheetId="1" r:id="rId1"/>
  </sheets>
  <externalReferences>
    <externalReference r:id="rId2"/>
  </externalReferences>
  <definedNames>
    <definedName name="_xlnm.Print_Area" localSheetId="0">'Grades 6-8 NMS PE-MUSIC ALL FTE'!$A$1:$I$72</definedName>
    <definedName name="_xlnm.Print_Titles" localSheetId="0">'Grades 6-8 NMS PE-MUSIC ALL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1" l="1"/>
  <c r="F56" i="1"/>
  <c r="G56" i="1" s="1"/>
  <c r="D56" i="1"/>
  <c r="H56" i="1" s="1"/>
  <c r="B56" i="1"/>
  <c r="G55" i="1"/>
  <c r="F55" i="1"/>
  <c r="B55" i="1"/>
  <c r="F54" i="1"/>
  <c r="G54" i="1" s="1"/>
  <c r="B54" i="1"/>
  <c r="F53" i="1"/>
  <c r="G53" i="1" s="1"/>
  <c r="B53" i="1"/>
  <c r="F52" i="1"/>
  <c r="G52" i="1" s="1"/>
  <c r="B52" i="1"/>
  <c r="F51" i="1"/>
  <c r="G51" i="1" s="1"/>
  <c r="B51" i="1"/>
  <c r="A51" i="1"/>
  <c r="F50" i="1"/>
  <c r="G50" i="1" s="1"/>
  <c r="D50" i="1"/>
  <c r="H50" i="1" s="1"/>
  <c r="B50" i="1"/>
  <c r="F49" i="1"/>
  <c r="G49" i="1" s="1"/>
  <c r="B49" i="1"/>
  <c r="F48" i="1"/>
  <c r="G48" i="1" s="1"/>
  <c r="B48" i="1"/>
  <c r="F47" i="1"/>
  <c r="G47" i="1" s="1"/>
  <c r="B47" i="1"/>
  <c r="G46" i="1"/>
  <c r="F46" i="1"/>
  <c r="B46" i="1"/>
  <c r="F45" i="1"/>
  <c r="G45" i="1" s="1"/>
  <c r="B45" i="1"/>
  <c r="A45" i="1"/>
  <c r="H44" i="1"/>
  <c r="I44" i="1" s="1"/>
  <c r="G44" i="1"/>
  <c r="F44" i="1"/>
  <c r="D44" i="1"/>
  <c r="B44" i="1"/>
  <c r="F43" i="1"/>
  <c r="G43" i="1" s="1"/>
  <c r="B43" i="1"/>
  <c r="G42" i="1"/>
  <c r="F42" i="1"/>
  <c r="B42" i="1"/>
  <c r="F41" i="1"/>
  <c r="G41" i="1" s="1"/>
  <c r="B41" i="1"/>
  <c r="G40" i="1"/>
  <c r="F40" i="1"/>
  <c r="B40" i="1"/>
  <c r="G39" i="1"/>
  <c r="F39" i="1"/>
  <c r="B39" i="1"/>
  <c r="A39" i="1"/>
  <c r="H38" i="1"/>
  <c r="F38" i="1"/>
  <c r="G38" i="1" s="1"/>
  <c r="D38" i="1"/>
  <c r="B38" i="1"/>
  <c r="F37" i="1"/>
  <c r="G37" i="1" s="1"/>
  <c r="B37" i="1"/>
  <c r="G36" i="1"/>
  <c r="F36" i="1"/>
  <c r="B36" i="1"/>
  <c r="G35" i="1"/>
  <c r="F35" i="1"/>
  <c r="B35" i="1"/>
  <c r="F34" i="1"/>
  <c r="G34" i="1" s="1"/>
  <c r="B34" i="1"/>
  <c r="F33" i="1"/>
  <c r="G33" i="1" s="1"/>
  <c r="B33" i="1"/>
  <c r="A33" i="1"/>
  <c r="G32" i="1"/>
  <c r="F32" i="1"/>
  <c r="D32" i="1"/>
  <c r="H32" i="1" s="1"/>
  <c r="B32" i="1"/>
  <c r="F31" i="1"/>
  <c r="G31" i="1" s="1"/>
  <c r="B31" i="1"/>
  <c r="F30" i="1"/>
  <c r="G30" i="1" s="1"/>
  <c r="B30" i="1"/>
  <c r="F29" i="1"/>
  <c r="G29" i="1" s="1"/>
  <c r="B29" i="1"/>
  <c r="G28" i="1"/>
  <c r="F28" i="1"/>
  <c r="B28" i="1"/>
  <c r="G27" i="1"/>
  <c r="F27" i="1"/>
  <c r="B27" i="1"/>
  <c r="A27" i="1"/>
  <c r="F26" i="1"/>
  <c r="G26" i="1" s="1"/>
  <c r="D26" i="1"/>
  <c r="H26" i="1" s="1"/>
  <c r="B26" i="1"/>
  <c r="F25" i="1"/>
  <c r="G25" i="1" s="1"/>
  <c r="B25" i="1"/>
  <c r="G24" i="1"/>
  <c r="F24" i="1"/>
  <c r="B24" i="1"/>
  <c r="G23" i="1"/>
  <c r="F23" i="1"/>
  <c r="B23" i="1"/>
  <c r="G22" i="1"/>
  <c r="F22" i="1"/>
  <c r="B22" i="1"/>
  <c r="F21" i="1"/>
  <c r="G21" i="1" s="1"/>
  <c r="B21" i="1"/>
  <c r="A21" i="1"/>
  <c r="H20" i="1"/>
  <c r="F20" i="1"/>
  <c r="G20" i="1" s="1"/>
  <c r="D20" i="1"/>
  <c r="B20" i="1"/>
  <c r="G19" i="1"/>
  <c r="F19" i="1"/>
  <c r="B19" i="1"/>
  <c r="G18" i="1"/>
  <c r="F18" i="1"/>
  <c r="B18" i="1"/>
  <c r="F17" i="1"/>
  <c r="G17" i="1" s="1"/>
  <c r="B17" i="1"/>
  <c r="G16" i="1"/>
  <c r="F16" i="1"/>
  <c r="B16" i="1"/>
  <c r="F15" i="1"/>
  <c r="G15" i="1" s="1"/>
  <c r="B15" i="1"/>
  <c r="A15" i="1"/>
  <c r="H14" i="1"/>
  <c r="F14" i="1"/>
  <c r="G14" i="1" s="1"/>
  <c r="D14" i="1"/>
  <c r="G13" i="1"/>
  <c r="F13" i="1"/>
  <c r="F12" i="1"/>
  <c r="G12" i="1" s="1"/>
  <c r="I14" i="1" s="1"/>
  <c r="G11" i="1"/>
  <c r="F11" i="1"/>
  <c r="G10" i="1"/>
  <c r="F10" i="1"/>
  <c r="G9" i="1"/>
  <c r="F9" i="1"/>
  <c r="A9" i="1"/>
  <c r="A2" i="1"/>
  <c r="A1" i="1"/>
  <c r="I32" i="1" l="1"/>
  <c r="I56" i="1"/>
  <c r="I20" i="1"/>
  <c r="I57" i="1" s="1"/>
  <c r="I50" i="1"/>
  <c r="I26" i="1"/>
  <c r="I38" i="1"/>
</calcChain>
</file>

<file path=xl/sharedStrings.xml><?xml version="1.0" encoding="utf-8"?>
<sst xmlns="http://schemas.openxmlformats.org/spreadsheetml/2006/main" count="25" uniqueCount="22">
  <si>
    <t>CLASS SIZE OVERAGE CLAIM SHEET: NMS ONLY GRADES 6 - 8  FULL TIME (1 FTE)</t>
  </si>
  <si>
    <t>NAME:</t>
  </si>
  <si>
    <t>Last Name, First Name</t>
  </si>
  <si>
    <t>Emp. ID #</t>
  </si>
  <si>
    <t>DISTRICT SIZE GOAL</t>
  </si>
  <si>
    <t>33 or More</t>
  </si>
  <si>
    <t>Based on # of Periods (Overages begin at 191 for six periods)</t>
  </si>
  <si>
    <t>6th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</si>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</sst>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General/8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K"/>
      <sheetName val="Grades 1-3"/>
      <sheetName val="Grades 4-6"/>
      <sheetName val="Grades TK-6 Combo"/>
      <sheetName val="Grades 7-8  All FTE "/>
      <sheetName val="Grades 7-8 PE-MUSIC  All FTE's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  <sheetName val="Sheet1"/>
    </sheetNames>
    <sheetDataSet>
      <sheetData sheetId="0">
        <row r="13">
          <cell r="A13">
            <v>44797</v>
          </cell>
        </row>
        <row r="34">
          <cell r="A34" t="str">
            <v xml:space="preserve">   01-0000-0-1103-000-1110-1000-000-108</v>
          </cell>
          <cell r="B34"/>
          <cell r="C34"/>
          <cell r="D34"/>
          <cell r="E34"/>
          <cell r="F34"/>
        </row>
      </sheetData>
      <sheetData sheetId="1">
        <row r="2">
          <cell r="A2" t="str">
            <v>August 22nd - August 31st</v>
          </cell>
          <cell r="B2"/>
          <cell r="C2"/>
          <cell r="D2"/>
          <cell r="E2"/>
          <cell r="F2"/>
        </row>
        <row r="10">
          <cell r="A10">
            <v>44795</v>
          </cell>
        </row>
        <row r="11">
          <cell r="A11">
            <v>44796</v>
          </cell>
        </row>
        <row r="13">
          <cell r="A13">
            <v>44798</v>
          </cell>
        </row>
        <row r="14">
          <cell r="A14">
            <v>44799</v>
          </cell>
        </row>
        <row r="15">
          <cell r="A15">
            <v>44802</v>
          </cell>
        </row>
        <row r="16">
          <cell r="A16">
            <v>44803</v>
          </cell>
        </row>
        <row r="17">
          <cell r="A17">
            <v>44804</v>
          </cell>
        </row>
      </sheetData>
      <sheetData sheetId="2">
        <row r="1">
          <cell r="A1" t="str">
            <v>2022-23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M72"/>
  <sheetViews>
    <sheetView tabSelected="1" view="pageBreakPreview" zoomScaleNormal="100" zoomScaleSheetLayoutView="100" workbookViewId="0">
      <selection activeCell="L19" sqref="L19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5" customWidth="1"/>
    <col min="6" max="6" width="9.140625" style="4"/>
    <col min="7" max="8" width="10.7109375" style="4" customWidth="1"/>
    <col min="9" max="9" width="13.7109375" style="4" customWidth="1"/>
    <col min="10" max="16384" width="9.140625" style="4"/>
  </cols>
  <sheetData>
    <row r="1" spans="1:9" s="3" customFormat="1" ht="15.75" x14ac:dyDescent="0.25">
      <c r="A1" s="1" t="str">
        <f>'[1]Grades 4-6'!A1</f>
        <v>2022-23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6" t="str">
        <f>+'[1]Grades 1-3'!A2:F2</f>
        <v>August 22nd - August 31st</v>
      </c>
      <c r="B2" s="66"/>
      <c r="C2" s="66"/>
      <c r="D2" s="66"/>
      <c r="E2" s="66"/>
      <c r="F2" s="66"/>
      <c r="G2" s="66"/>
      <c r="H2" s="66"/>
      <c r="I2" s="66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7" t="s">
        <v>4</v>
      </c>
      <c r="D5" s="67"/>
      <c r="E5" s="17"/>
      <c r="F5" s="18" t="s">
        <v>5</v>
      </c>
      <c r="G5" s="67" t="s">
        <v>6</v>
      </c>
      <c r="H5" s="67"/>
      <c r="I5" s="67"/>
    </row>
    <row r="6" spans="1:9" s="19" customFormat="1" x14ac:dyDescent="0.25">
      <c r="A6" s="20" t="s">
        <v>7</v>
      </c>
      <c r="B6" s="21"/>
      <c r="C6" s="18">
        <v>40</v>
      </c>
      <c r="D6" s="22">
        <v>190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68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68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'[1]Grades 1-3'!A10</f>
        <v>44795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56" si="0">IF(C10&gt;$C$6,(C10-$C$6)*$F$6,0)</f>
        <v>0</v>
      </c>
      <c r="G10" s="35">
        <f t="shared" ref="G10:G56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'[1]Grades 1-3'!A11</f>
        <v>44796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'[1]Grades TK-K'!A13</f>
        <v>44797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  <c r="M24" s="38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  <c r="M25" s="38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'[1]Grades 1-3'!A13</f>
        <v>44798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  <c r="M30" s="38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  <c r="M31" s="38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'[1]Grades 1-3'!A14</f>
        <v>44799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'[1]Grades 1-3'!A15</f>
        <v>44802</v>
      </c>
      <c r="B39" s="36">
        <f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>IF($B$14&gt;0,$B$14,0)</f>
        <v>6</v>
      </c>
      <c r="C44" s="31"/>
      <c r="D44" s="32">
        <f t="shared" ref="D44" si="14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15">IF(D44&gt;$D$6,$H$6*(D44-$D$6),0)</f>
        <v>0</v>
      </c>
      <c r="I44" s="35">
        <f t="shared" ref="I44" si="16">IF(SUM(G39:G44)&gt;H44,SUM(G39:G44),H44)</f>
        <v>0</v>
      </c>
    </row>
    <row r="45" spans="1:9" x14ac:dyDescent="0.25">
      <c r="A45" s="29">
        <f>'[1]Grades 1-3'!A16</f>
        <v>44803</v>
      </c>
      <c r="B45" s="36">
        <f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>IF($B$14&gt;0,$B$14,0)</f>
        <v>6</v>
      </c>
      <c r="C50" s="31"/>
      <c r="D50" s="32">
        <f t="shared" ref="D50" si="17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18">IF(D50&gt;$D$6,$H$6*(D50-$D$6),0)</f>
        <v>0</v>
      </c>
      <c r="I50" s="35">
        <f t="shared" ref="I50" si="19">IF(SUM(G45:G50)&gt;H50,SUM(G45:G50),H50)</f>
        <v>0</v>
      </c>
    </row>
    <row r="51" spans="1:9" x14ac:dyDescent="0.25">
      <c r="A51" s="29">
        <f>'[1]Grades 1-3'!A17</f>
        <v>44804</v>
      </c>
      <c r="B51" s="36">
        <f t="shared" ref="B51" si="20"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 t="shared" ref="B52" si="21"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 t="shared" ref="B53" si="22"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 t="shared" ref="B54" si="23"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 t="shared" ref="B55" si="24"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7">
        <f t="shared" ref="B56" si="25">IF($B$14&gt;0,$B$14,0)</f>
        <v>6</v>
      </c>
      <c r="C56" s="40"/>
      <c r="D56" s="32">
        <f t="shared" ref="D56" si="26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27">IF(D56&gt;$D$6,$H$6*(D56-$D$6),0)</f>
        <v>0</v>
      </c>
      <c r="I56" s="35">
        <f t="shared" ref="I56" si="28">IF(SUM(G51:G56)&gt;H56,SUM(G51:G56),H56)</f>
        <v>0</v>
      </c>
    </row>
    <row r="57" spans="1:9" ht="19.5" thickBot="1" x14ac:dyDescent="0.35">
      <c r="A57" s="41" t="s">
        <v>15</v>
      </c>
      <c r="B57" s="42"/>
      <c r="C57" s="43"/>
      <c r="D57" s="44"/>
      <c r="E57" s="44"/>
      <c r="F57" s="45"/>
      <c r="G57" s="46"/>
      <c r="H57" s="46"/>
      <c r="I57" s="47">
        <f>SUM(I9:I56)</f>
        <v>0</v>
      </c>
    </row>
    <row r="58" spans="1:9" ht="8.1" customHeight="1" thickTop="1" x14ac:dyDescent="0.25">
      <c r="A58" s="5"/>
      <c r="B58" s="7"/>
      <c r="C58" s="7"/>
      <c r="D58" s="7"/>
      <c r="E58" s="7"/>
      <c r="F58" s="7"/>
      <c r="G58" s="7"/>
      <c r="H58" s="7"/>
      <c r="I58" s="7"/>
    </row>
    <row r="59" spans="1:9" x14ac:dyDescent="0.25">
      <c r="A59" s="48" t="s">
        <v>16</v>
      </c>
      <c r="B59" s="7"/>
      <c r="C59" s="7"/>
      <c r="D59" s="7"/>
      <c r="E59" s="7"/>
      <c r="F59" s="7"/>
      <c r="G59" s="7"/>
      <c r="H59" s="7"/>
      <c r="I59" s="7"/>
    </row>
    <row r="60" spans="1:9" ht="8.1" customHeight="1" x14ac:dyDescent="0.25">
      <c r="A60" s="5"/>
      <c r="B60" s="7"/>
      <c r="C60" s="7"/>
      <c r="D60" s="7"/>
      <c r="E60" s="7"/>
      <c r="F60" s="7"/>
      <c r="G60" s="7"/>
      <c r="H60" s="7"/>
      <c r="I60" s="7"/>
    </row>
    <row r="61" spans="1:9" x14ac:dyDescent="0.25">
      <c r="A61" s="49" t="s">
        <v>17</v>
      </c>
      <c r="B61" s="7"/>
      <c r="C61" s="7"/>
      <c r="D61" s="7"/>
      <c r="E61" s="7"/>
      <c r="F61" s="7"/>
      <c r="G61" s="7"/>
      <c r="H61" s="7"/>
      <c r="I61" s="7"/>
    </row>
    <row r="62" spans="1:9" x14ac:dyDescent="0.25">
      <c r="A62" s="50" t="s">
        <v>18</v>
      </c>
      <c r="B62" s="7"/>
      <c r="C62" s="7"/>
      <c r="D62" s="7"/>
      <c r="E62" s="7"/>
      <c r="F62" s="7"/>
      <c r="G62" s="7"/>
      <c r="H62" s="7"/>
      <c r="I62" s="7"/>
    </row>
    <row r="63" spans="1:9" ht="9.9499999999999993" customHeight="1" x14ac:dyDescent="0.25">
      <c r="A63" s="4"/>
      <c r="B63" s="4"/>
      <c r="D63" s="4"/>
      <c r="E63" s="4"/>
    </row>
    <row r="64" spans="1:9" x14ac:dyDescent="0.25">
      <c r="C64" s="53"/>
      <c r="D64" s="4"/>
      <c r="E64" s="4"/>
    </row>
    <row r="65" spans="1:7" x14ac:dyDescent="0.25">
      <c r="A65" s="54" t="s">
        <v>19</v>
      </c>
      <c r="B65" s="55"/>
      <c r="C65" s="56"/>
      <c r="D65" s="3"/>
      <c r="E65" s="57" t="s">
        <v>9</v>
      </c>
      <c r="F65" s="57"/>
    </row>
    <row r="66" spans="1:7" ht="9.9499999999999993" customHeight="1" x14ac:dyDescent="0.25">
      <c r="A66" s="4"/>
      <c r="B66" s="4"/>
      <c r="D66" s="4"/>
      <c r="E66" s="4"/>
    </row>
    <row r="67" spans="1:7" x14ac:dyDescent="0.25">
      <c r="A67" s="58"/>
      <c r="B67" s="59"/>
      <c r="C67" s="60"/>
      <c r="D67" s="4"/>
      <c r="E67" s="4"/>
    </row>
    <row r="68" spans="1:7" ht="17.25" x14ac:dyDescent="0.25">
      <c r="A68" s="54" t="s">
        <v>20</v>
      </c>
      <c r="B68" s="61"/>
      <c r="C68" s="61"/>
      <c r="D68" s="3"/>
      <c r="E68" s="57" t="s">
        <v>9</v>
      </c>
      <c r="F68" s="57"/>
    </row>
    <row r="69" spans="1:7" x14ac:dyDescent="0.25">
      <c r="A69" s="62"/>
      <c r="B69" s="63"/>
      <c r="C69" s="64"/>
      <c r="D69" s="3"/>
      <c r="E69" s="3"/>
      <c r="F69" s="3"/>
    </row>
    <row r="70" spans="1:7" ht="8.1" customHeight="1" x14ac:dyDescent="0.25">
      <c r="B70" s="4"/>
      <c r="D70" s="4"/>
      <c r="E70" s="4"/>
    </row>
    <row r="71" spans="1:7" x14ac:dyDescent="0.25">
      <c r="A71" s="4" t="s">
        <v>21</v>
      </c>
      <c r="B71" s="4"/>
      <c r="D71" s="4"/>
      <c r="E71" s="4"/>
    </row>
    <row r="72" spans="1:7" ht="18.75" x14ac:dyDescent="0.3">
      <c r="A72" s="69" t="str">
        <f>'[1]Grades TK-K'!A34:F34</f>
        <v xml:space="preserve">   01-0000-0-1103-000-1110-1000-000-108</v>
      </c>
      <c r="B72" s="69"/>
      <c r="C72" s="69"/>
      <c r="D72" s="69"/>
      <c r="E72" s="69"/>
      <c r="F72" s="69"/>
      <c r="G72" s="69"/>
    </row>
  </sheetData>
  <sheetProtection algorithmName="SHA-512" hashValue="AcOmGbN9c8H+/DcwwA42X4YprNQbyPN83X0Ym4Em8Unr6Mi2YqEam6arZu2einmFaFgU6++Z0XNdMJSWo9UirA==" saltValue="lHmQj9tPSj8/ZwwA/qJWGg==" spinCount="100000" sheet="1" objects="1" scenarios="1"/>
  <mergeCells count="5">
    <mergeCell ref="A2:I2"/>
    <mergeCell ref="C5:D5"/>
    <mergeCell ref="G5:I5"/>
    <mergeCell ref="E7:E8"/>
    <mergeCell ref="A72:G72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PE-MUSIC ALL FTE</vt:lpstr>
      <vt:lpstr>'Grades 6-8 NMS PE-MUSIC ALL FTE'!Print_Area</vt:lpstr>
      <vt:lpstr>'Grades 6-8 NMS PE-MUSIC ALL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2022-07-14T22:27:52Z</dcterms:created>
  <dcterms:modified xsi:type="dcterms:W3CDTF">2022-07-22T17:09:22Z</dcterms:modified>
</cp:coreProperties>
</file>