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2-2023 - ALL\General\August\"/>
    </mc:Choice>
  </mc:AlternateContent>
  <bookViews>
    <workbookView xWindow="0" yWindow="0" windowWidth="25200" windowHeight="11880"/>
  </bookViews>
  <sheets>
    <sheet name="Grades 9-12 1 FTE" sheetId="1" r:id="rId1"/>
  </sheets>
  <externalReferences>
    <externalReference r:id="rId2"/>
  </externalReferences>
  <definedNames>
    <definedName name="_xlnm.Print_Titles" localSheetId="0">'Grades 9-12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1" l="1"/>
  <c r="H48" i="1"/>
  <c r="I48" i="1" s="1"/>
  <c r="D48" i="1"/>
  <c r="J48" i="1" s="1"/>
  <c r="B48" i="1"/>
  <c r="I47" i="1"/>
  <c r="H47" i="1"/>
  <c r="B47" i="1"/>
  <c r="H46" i="1"/>
  <c r="I46" i="1" s="1"/>
  <c r="B46" i="1"/>
  <c r="H45" i="1"/>
  <c r="I45" i="1" s="1"/>
  <c r="B45" i="1"/>
  <c r="H44" i="1"/>
  <c r="I44" i="1" s="1"/>
  <c r="B44" i="1"/>
  <c r="A44" i="1"/>
  <c r="J43" i="1"/>
  <c r="H43" i="1"/>
  <c r="I43" i="1" s="1"/>
  <c r="D43" i="1"/>
  <c r="B43" i="1"/>
  <c r="H42" i="1"/>
  <c r="I42" i="1" s="1"/>
  <c r="B42" i="1"/>
  <c r="H41" i="1"/>
  <c r="I41" i="1" s="1"/>
  <c r="B41" i="1"/>
  <c r="H40" i="1"/>
  <c r="I40" i="1" s="1"/>
  <c r="B40" i="1"/>
  <c r="I39" i="1"/>
  <c r="H39" i="1"/>
  <c r="B39" i="1"/>
  <c r="A39" i="1"/>
  <c r="I38" i="1"/>
  <c r="H38" i="1"/>
  <c r="D38" i="1"/>
  <c r="J38" i="1" s="1"/>
  <c r="B38" i="1"/>
  <c r="H37" i="1"/>
  <c r="I37" i="1" s="1"/>
  <c r="B37" i="1"/>
  <c r="H36" i="1"/>
  <c r="I36" i="1" s="1"/>
  <c r="B36" i="1"/>
  <c r="I35" i="1"/>
  <c r="H35" i="1"/>
  <c r="B35" i="1"/>
  <c r="H34" i="1"/>
  <c r="I34" i="1" s="1"/>
  <c r="B34" i="1"/>
  <c r="A34" i="1"/>
  <c r="H33" i="1"/>
  <c r="I33" i="1" s="1"/>
  <c r="D33" i="1"/>
  <c r="J33" i="1" s="1"/>
  <c r="B33" i="1"/>
  <c r="H32" i="1"/>
  <c r="I32" i="1" s="1"/>
  <c r="B32" i="1"/>
  <c r="I31" i="1"/>
  <c r="H31" i="1"/>
  <c r="B31" i="1"/>
  <c r="H30" i="1"/>
  <c r="I30" i="1" s="1"/>
  <c r="B30" i="1"/>
  <c r="I29" i="1"/>
  <c r="H29" i="1"/>
  <c r="B29" i="1"/>
  <c r="A29" i="1"/>
  <c r="J28" i="1"/>
  <c r="I28" i="1"/>
  <c r="H28" i="1"/>
  <c r="D28" i="1"/>
  <c r="B28" i="1"/>
  <c r="I27" i="1"/>
  <c r="H27" i="1"/>
  <c r="B27" i="1"/>
  <c r="I26" i="1"/>
  <c r="H26" i="1"/>
  <c r="B26" i="1"/>
  <c r="I25" i="1"/>
  <c r="H25" i="1"/>
  <c r="B25" i="1"/>
  <c r="H24" i="1"/>
  <c r="I24" i="1" s="1"/>
  <c r="B24" i="1"/>
  <c r="A24" i="1"/>
  <c r="J23" i="1"/>
  <c r="H23" i="1"/>
  <c r="I23" i="1" s="1"/>
  <c r="D23" i="1"/>
  <c r="B23" i="1"/>
  <c r="H22" i="1"/>
  <c r="I22" i="1" s="1"/>
  <c r="B22" i="1"/>
  <c r="I21" i="1"/>
  <c r="H21" i="1"/>
  <c r="B21" i="1"/>
  <c r="H20" i="1"/>
  <c r="I20" i="1" s="1"/>
  <c r="B20" i="1"/>
  <c r="I19" i="1"/>
  <c r="H19" i="1"/>
  <c r="B19" i="1"/>
  <c r="H18" i="1"/>
  <c r="I18" i="1" s="1"/>
  <c r="D18" i="1"/>
  <c r="J18" i="1" s="1"/>
  <c r="B18" i="1"/>
  <c r="H17" i="1"/>
  <c r="I17" i="1" s="1"/>
  <c r="B17" i="1"/>
  <c r="I16" i="1"/>
  <c r="H16" i="1"/>
  <c r="B16" i="1"/>
  <c r="H15" i="1"/>
  <c r="I15" i="1" s="1"/>
  <c r="B15" i="1"/>
  <c r="I14" i="1"/>
  <c r="H14" i="1"/>
  <c r="B14" i="1"/>
  <c r="A14" i="1"/>
  <c r="J13" i="1"/>
  <c r="I13" i="1"/>
  <c r="H13" i="1"/>
  <c r="D13" i="1"/>
  <c r="H12" i="1"/>
  <c r="I12" i="1" s="1"/>
  <c r="H11" i="1"/>
  <c r="I11" i="1" s="1"/>
  <c r="H10" i="1"/>
  <c r="I10" i="1" s="1"/>
  <c r="H9" i="1"/>
  <c r="I9" i="1" s="1"/>
  <c r="A9" i="1"/>
  <c r="A2" i="1"/>
  <c r="A1" i="1"/>
  <c r="K43" i="1" l="1"/>
  <c r="K13" i="1"/>
  <c r="K33" i="1"/>
  <c r="K48" i="1"/>
  <c r="K23" i="1"/>
  <c r="K38" i="1"/>
  <c r="K18" i="1"/>
  <c r="K28" i="1"/>
  <c r="K49" i="1" l="1"/>
</calcChain>
</file>

<file path=xl/sharedStrings.xml><?xml version="1.0" encoding="utf-8"?>
<sst xmlns="http://schemas.openxmlformats.org/spreadsheetml/2006/main" count="25" uniqueCount="22">
  <si>
    <t>CLASS SIZE OVERAGE CLAIM SHEET: 9 - 12 FULL TIME (1 FTE)</t>
  </si>
  <si>
    <t>NAME:</t>
  </si>
  <si>
    <t>Last Name, First Name</t>
  </si>
  <si>
    <t>Emp. ID #</t>
  </si>
  <si>
    <t>DISTRICT SIZE GOAL</t>
  </si>
  <si>
    <t>37 or More</t>
  </si>
  <si>
    <t>Based on # of Periods (Overages begin at 163 for five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</si>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</sst>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49" fontId="5" fillId="2" borderId="0" xfId="0" applyNumberFormat="1" applyFont="1" applyFill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49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9" fillId="0" borderId="0" xfId="0" applyNumberFormat="1" applyFont="1" applyProtection="1">
      <protection locked="0"/>
    </xf>
    <xf numFmtId="49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/>
    </xf>
    <xf numFmtId="49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10" fillId="3" borderId="6" xfId="0" applyNumberFormat="1" applyFont="1" applyFill="1" applyBorder="1" applyAlignment="1" applyProtection="1">
      <alignment wrapText="1"/>
    </xf>
    <xf numFmtId="42" fontId="11" fillId="3" borderId="6" xfId="0" applyNumberFormat="1" applyFont="1" applyFill="1" applyBorder="1" applyProtection="1"/>
    <xf numFmtId="42" fontId="10" fillId="3" borderId="6" xfId="0" applyNumberFormat="1" applyFont="1" applyFill="1" applyBorder="1" applyProtection="1"/>
    <xf numFmtId="49" fontId="0" fillId="0" borderId="0" xfId="0" applyNumberFormat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49" fontId="13" fillId="0" borderId="7" xfId="0" applyNumberFormat="1" applyFont="1" applyBorder="1" applyAlignment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2-2023%20-%20ALL/General/8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K"/>
      <sheetName val="Grades 1-3"/>
      <sheetName val="Grades 4-6"/>
      <sheetName val="Grades TK-6 Combo"/>
      <sheetName val="Grades 7-8  All FTE "/>
      <sheetName val="Grades 7-8 PE-MUSIC  All FTE's"/>
      <sheetName val="Grades 6-8 NMS ALL FTE"/>
      <sheetName val="Grades 6-8 NMS PE-MUSIC ALL FTE"/>
      <sheetName val="Grades 9-12 1 FTE"/>
      <sheetName val="Grades 9-12 Not 1 FTE"/>
      <sheetName val="Grades 9-12 Music and PE 1 FTE"/>
      <sheetName val="Grades 9-12 Music PE Not 1 FTE"/>
      <sheetName val="Grades 9-12 DHS"/>
      <sheetName val="Sheet1"/>
    </sheetNames>
    <sheetDataSet>
      <sheetData sheetId="0">
        <row r="1">
          <cell r="A1" t="str">
            <v>2022-23</v>
          </cell>
        </row>
        <row r="12">
          <cell r="A12">
            <v>44796</v>
          </cell>
        </row>
      </sheetData>
      <sheetData sheetId="1">
        <row r="2">
          <cell r="A2" t="str">
            <v>August 22nd - August 31st</v>
          </cell>
          <cell r="B2"/>
          <cell r="C2"/>
          <cell r="D2"/>
          <cell r="E2"/>
          <cell r="F2"/>
        </row>
        <row r="10">
          <cell r="A10">
            <v>44795</v>
          </cell>
        </row>
        <row r="13">
          <cell r="A13">
            <v>44798</v>
          </cell>
        </row>
        <row r="14">
          <cell r="A14">
            <v>44799</v>
          </cell>
        </row>
        <row r="15">
          <cell r="A15">
            <v>44802</v>
          </cell>
        </row>
        <row r="16">
          <cell r="A16">
            <v>44803</v>
          </cell>
        </row>
        <row r="17">
          <cell r="A17">
            <v>44804</v>
          </cell>
        </row>
        <row r="33">
          <cell r="A33" t="str">
            <v xml:space="preserve">   01-0000-0-1103-000-1110-1000-000-108</v>
          </cell>
          <cell r="B33"/>
          <cell r="C33"/>
          <cell r="D33"/>
          <cell r="E33"/>
          <cell r="F33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  <pageSetUpPr fitToPage="1"/>
  </sheetPr>
  <dimension ref="A1:O64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M58" sqref="M58"/>
    </sheetView>
  </sheetViews>
  <sheetFormatPr defaultColWidth="9.140625" defaultRowHeight="15" x14ac:dyDescent="0.25"/>
  <cols>
    <col min="1" max="1" width="11.7109375" style="55" customWidth="1"/>
    <col min="2" max="2" width="7.5703125" style="56" customWidth="1"/>
    <col min="3" max="3" width="10" style="3" customWidth="1"/>
    <col min="4" max="4" width="8.7109375" style="57" customWidth="1"/>
    <col min="5" max="5" width="7.7109375" style="72" customWidth="1"/>
    <col min="6" max="8" width="9.140625" style="3"/>
    <col min="9" max="10" width="10.7109375" style="3" customWidth="1"/>
    <col min="11" max="11" width="11.7109375" style="3" customWidth="1"/>
    <col min="12" max="16384" width="9.140625" style="3"/>
  </cols>
  <sheetData>
    <row r="1" spans="1:11" s="2" customFormat="1" ht="15.75" x14ac:dyDescent="0.25">
      <c r="A1" s="1" t="str">
        <f>'[1]Grades TK-K'!A1</f>
        <v>2022-23</v>
      </c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ht="16.5" thickBot="1" x14ac:dyDescent="0.3">
      <c r="A2" s="74" t="str">
        <f>+'[1]Grades 1-3'!A2:F2</f>
        <v>August 22nd - August 31st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8.1" customHeight="1" x14ac:dyDescent="0.25">
      <c r="A3" s="4"/>
      <c r="B3" s="5"/>
      <c r="C3" s="6"/>
      <c r="D3" s="7"/>
      <c r="E3" s="8"/>
      <c r="F3" s="6"/>
      <c r="G3" s="6"/>
      <c r="H3" s="6"/>
      <c r="I3" s="6"/>
      <c r="J3" s="6"/>
      <c r="K3" s="6"/>
    </row>
    <row r="4" spans="1:11" x14ac:dyDescent="0.25">
      <c r="A4" s="9" t="s">
        <v>1</v>
      </c>
      <c r="B4" s="10" t="s">
        <v>2</v>
      </c>
      <c r="C4" s="11"/>
      <c r="D4" s="12"/>
      <c r="E4" s="12"/>
      <c r="F4" s="13"/>
      <c r="G4" s="13"/>
      <c r="H4" s="13"/>
      <c r="I4" s="13"/>
      <c r="J4" s="13"/>
      <c r="K4" s="14" t="s">
        <v>3</v>
      </c>
    </row>
    <row r="5" spans="1:11" s="19" customFormat="1" ht="30" x14ac:dyDescent="0.25">
      <c r="A5" s="15"/>
      <c r="B5" s="16"/>
      <c r="C5" s="75" t="s">
        <v>4</v>
      </c>
      <c r="D5" s="75"/>
      <c r="E5" s="17"/>
      <c r="F5" s="18"/>
      <c r="G5" s="18"/>
      <c r="H5" s="18" t="s">
        <v>5</v>
      </c>
      <c r="I5" s="75" t="s">
        <v>6</v>
      </c>
      <c r="J5" s="75"/>
      <c r="K5" s="75"/>
    </row>
    <row r="6" spans="1:11" s="19" customFormat="1" x14ac:dyDescent="0.25">
      <c r="A6" s="20" t="s">
        <v>7</v>
      </c>
      <c r="B6" s="21"/>
      <c r="C6" s="18">
        <v>36</v>
      </c>
      <c r="D6" s="22">
        <v>162</v>
      </c>
      <c r="E6" s="17"/>
      <c r="F6" s="23"/>
      <c r="G6" s="23"/>
      <c r="H6" s="23">
        <v>3</v>
      </c>
      <c r="I6" s="24"/>
      <c r="J6" s="23">
        <v>3</v>
      </c>
      <c r="K6" s="25"/>
    </row>
    <row r="7" spans="1:11" ht="17.100000000000001" customHeight="1" x14ac:dyDescent="0.25">
      <c r="A7" s="26"/>
      <c r="B7" s="27"/>
      <c r="C7" s="28" t="s">
        <v>8</v>
      </c>
      <c r="D7" s="28"/>
      <c r="E7" s="76"/>
      <c r="F7" s="29"/>
      <c r="G7" s="29"/>
      <c r="H7" s="29"/>
      <c r="I7" s="26"/>
      <c r="J7" s="26"/>
      <c r="K7" s="26"/>
    </row>
    <row r="8" spans="1:11" ht="17.100000000000001" customHeight="1" x14ac:dyDescent="0.25">
      <c r="A8" s="26" t="s">
        <v>9</v>
      </c>
      <c r="B8" s="27" t="s">
        <v>10</v>
      </c>
      <c r="C8" s="28" t="s">
        <v>11</v>
      </c>
      <c r="D8" s="28" t="s">
        <v>12</v>
      </c>
      <c r="E8" s="76"/>
      <c r="F8" s="29"/>
      <c r="G8" s="29"/>
      <c r="H8" s="29"/>
      <c r="I8" s="26" t="s">
        <v>10</v>
      </c>
      <c r="J8" s="26" t="s">
        <v>13</v>
      </c>
      <c r="K8" s="26" t="s">
        <v>14</v>
      </c>
    </row>
    <row r="9" spans="1:11" ht="13.5" customHeight="1" x14ac:dyDescent="0.25">
      <c r="A9" s="30">
        <f>'[1]Grades 1-3'!A10</f>
        <v>44795</v>
      </c>
      <c r="B9" s="31">
        <v>1</v>
      </c>
      <c r="C9" s="32"/>
      <c r="D9" s="33"/>
      <c r="E9" s="34"/>
      <c r="F9" s="35"/>
      <c r="G9" s="35"/>
      <c r="H9" s="35">
        <f>IF(C9&gt;$C$6,(C9-$C$6)*$H$6,0)</f>
        <v>0</v>
      </c>
      <c r="I9" s="36">
        <f>H9</f>
        <v>0</v>
      </c>
      <c r="J9" s="36"/>
      <c r="K9" s="36"/>
    </row>
    <row r="10" spans="1:11" ht="13.5" customHeight="1" x14ac:dyDescent="0.25">
      <c r="A10" s="30"/>
      <c r="B10" s="31">
        <v>2</v>
      </c>
      <c r="C10" s="32"/>
      <c r="D10" s="33"/>
      <c r="E10" s="34"/>
      <c r="F10" s="35"/>
      <c r="G10" s="35"/>
      <c r="H10" s="35">
        <f t="shared" ref="H10:H48" si="0">IF(C10&gt;$C$6,(C10-$C$6)*$H$6,0)</f>
        <v>0</v>
      </c>
      <c r="I10" s="36">
        <f t="shared" ref="I10:I48" si="1">H10</f>
        <v>0</v>
      </c>
      <c r="J10" s="36"/>
      <c r="K10" s="36"/>
    </row>
    <row r="11" spans="1:11" ht="13.5" customHeight="1" x14ac:dyDescent="0.25">
      <c r="A11" s="30"/>
      <c r="B11" s="31">
        <v>3</v>
      </c>
      <c r="C11" s="32"/>
      <c r="D11" s="33"/>
      <c r="E11" s="34"/>
      <c r="F11" s="35"/>
      <c r="G11" s="35"/>
      <c r="H11" s="35">
        <f t="shared" si="0"/>
        <v>0</v>
      </c>
      <c r="I11" s="36">
        <f t="shared" si="1"/>
        <v>0</v>
      </c>
      <c r="J11" s="36"/>
      <c r="K11" s="36"/>
    </row>
    <row r="12" spans="1:11" ht="13.5" customHeight="1" x14ac:dyDescent="0.25">
      <c r="A12" s="30"/>
      <c r="B12" s="31">
        <v>4</v>
      </c>
      <c r="C12" s="32"/>
      <c r="D12" s="33"/>
      <c r="E12" s="34"/>
      <c r="F12" s="35"/>
      <c r="G12" s="35"/>
      <c r="H12" s="35">
        <f t="shared" si="0"/>
        <v>0</v>
      </c>
      <c r="I12" s="36">
        <f t="shared" si="1"/>
        <v>0</v>
      </c>
      <c r="J12" s="36"/>
      <c r="K12" s="36"/>
    </row>
    <row r="13" spans="1:11" ht="13.5" customHeight="1" x14ac:dyDescent="0.25">
      <c r="A13" s="30"/>
      <c r="B13" s="31">
        <v>5</v>
      </c>
      <c r="C13" s="32"/>
      <c r="D13" s="33">
        <f>SUM(C9:C13)</f>
        <v>0</v>
      </c>
      <c r="E13" s="34"/>
      <c r="F13" s="35"/>
      <c r="G13" s="35"/>
      <c r="H13" s="35">
        <f t="shared" si="0"/>
        <v>0</v>
      </c>
      <c r="I13" s="36">
        <f t="shared" si="1"/>
        <v>0</v>
      </c>
      <c r="J13" s="36">
        <f>IF(D13&gt;$D$6,$J$6*(D13-$D$6),0)</f>
        <v>0</v>
      </c>
      <c r="K13" s="36">
        <f>IF(SUM(I9:I13)&gt;J13,SUM(I9:I13),J13)</f>
        <v>0</v>
      </c>
    </row>
    <row r="14" spans="1:11" ht="13.5" customHeight="1" x14ac:dyDescent="0.25">
      <c r="A14" s="30">
        <f>'[1]Grades TK-K'!A12</f>
        <v>44796</v>
      </c>
      <c r="B14" s="37">
        <f>IF($B$9&gt;0,$B$9,0)</f>
        <v>1</v>
      </c>
      <c r="C14" s="32"/>
      <c r="D14" s="33"/>
      <c r="E14" s="34"/>
      <c r="F14" s="35"/>
      <c r="G14" s="35"/>
      <c r="H14" s="35">
        <f t="shared" si="0"/>
        <v>0</v>
      </c>
      <c r="I14" s="36">
        <f t="shared" si="1"/>
        <v>0</v>
      </c>
      <c r="J14" s="36"/>
      <c r="K14" s="36"/>
    </row>
    <row r="15" spans="1:11" ht="13.5" customHeight="1" x14ac:dyDescent="0.25">
      <c r="A15" s="30"/>
      <c r="B15" s="38">
        <f>IF($B$10&gt;0,$B$10,0)</f>
        <v>2</v>
      </c>
      <c r="C15" s="32"/>
      <c r="D15" s="33"/>
      <c r="E15" s="34"/>
      <c r="F15" s="35"/>
      <c r="G15" s="35"/>
      <c r="H15" s="35">
        <f t="shared" si="0"/>
        <v>0</v>
      </c>
      <c r="I15" s="36">
        <f t="shared" si="1"/>
        <v>0</v>
      </c>
      <c r="J15" s="36"/>
      <c r="K15" s="36"/>
    </row>
    <row r="16" spans="1:11" ht="13.5" customHeight="1" x14ac:dyDescent="0.25">
      <c r="A16" s="30"/>
      <c r="B16" s="38">
        <f>IF($B$11&gt;0,$B$11,0)</f>
        <v>3</v>
      </c>
      <c r="C16" s="32"/>
      <c r="D16" s="33"/>
      <c r="E16" s="34"/>
      <c r="F16" s="35"/>
      <c r="G16" s="35"/>
      <c r="H16" s="35">
        <f t="shared" si="0"/>
        <v>0</v>
      </c>
      <c r="I16" s="36">
        <f t="shared" si="1"/>
        <v>0</v>
      </c>
      <c r="J16" s="36"/>
      <c r="K16" s="36"/>
    </row>
    <row r="17" spans="1:15" ht="13.5" customHeight="1" x14ac:dyDescent="0.25">
      <c r="A17" s="30"/>
      <c r="B17" s="38">
        <f>IF($B$12&gt;0,$B$12,0)</f>
        <v>4</v>
      </c>
      <c r="C17" s="32"/>
      <c r="D17" s="33"/>
      <c r="E17" s="34"/>
      <c r="F17" s="35"/>
      <c r="G17" s="35"/>
      <c r="H17" s="35">
        <f t="shared" si="0"/>
        <v>0</v>
      </c>
      <c r="I17" s="36">
        <f t="shared" si="1"/>
        <v>0</v>
      </c>
      <c r="J17" s="36"/>
      <c r="K17" s="36"/>
      <c r="O17" s="39"/>
    </row>
    <row r="18" spans="1:15" ht="13.5" customHeight="1" x14ac:dyDescent="0.25">
      <c r="A18" s="30"/>
      <c r="B18" s="40">
        <f>IF($B$13&gt;0,$B$13,0)</f>
        <v>5</v>
      </c>
      <c r="C18" s="32"/>
      <c r="D18" s="33">
        <f t="shared" ref="D18" si="2">SUM(C14:C18)</f>
        <v>0</v>
      </c>
      <c r="E18" s="34"/>
      <c r="F18" s="35"/>
      <c r="G18" s="35"/>
      <c r="H18" s="35">
        <f t="shared" si="0"/>
        <v>0</v>
      </c>
      <c r="I18" s="36">
        <f t="shared" si="1"/>
        <v>0</v>
      </c>
      <c r="J18" s="36">
        <f t="shared" ref="J18" si="3">IF(D18&gt;$D$6,$J$6*(D18-$D$6),0)</f>
        <v>0</v>
      </c>
      <c r="K18" s="36">
        <f t="shared" ref="K18" si="4">IF(SUM(I14:I18)&gt;J18,SUM(I14:I18),J18)</f>
        <v>0</v>
      </c>
    </row>
    <row r="19" spans="1:15" ht="13.5" customHeight="1" x14ac:dyDescent="0.25">
      <c r="A19" s="30">
        <v>44432</v>
      </c>
      <c r="B19" s="37">
        <f>IF($B$9&gt;0,$B$9,0)</f>
        <v>1</v>
      </c>
      <c r="C19" s="32"/>
      <c r="D19" s="33"/>
      <c r="E19" s="34"/>
      <c r="F19" s="35"/>
      <c r="G19" s="35"/>
      <c r="H19" s="35">
        <f t="shared" si="0"/>
        <v>0</v>
      </c>
      <c r="I19" s="36">
        <f t="shared" si="1"/>
        <v>0</v>
      </c>
      <c r="J19" s="36"/>
      <c r="K19" s="36"/>
    </row>
    <row r="20" spans="1:15" ht="13.5" customHeight="1" x14ac:dyDescent="0.25">
      <c r="A20" s="30"/>
      <c r="B20" s="38">
        <f>IF($B$10&gt;0,$B$10,0)</f>
        <v>2</v>
      </c>
      <c r="C20" s="32"/>
      <c r="D20" s="33"/>
      <c r="E20" s="34"/>
      <c r="F20" s="35"/>
      <c r="G20" s="35"/>
      <c r="H20" s="35">
        <f t="shared" si="0"/>
        <v>0</v>
      </c>
      <c r="I20" s="36">
        <f t="shared" si="1"/>
        <v>0</v>
      </c>
      <c r="J20" s="36"/>
      <c r="K20" s="36"/>
    </row>
    <row r="21" spans="1:15" ht="13.5" customHeight="1" x14ac:dyDescent="0.25">
      <c r="A21" s="30"/>
      <c r="B21" s="38">
        <f>IF($B$11&gt;0,$B$11,0)</f>
        <v>3</v>
      </c>
      <c r="C21" s="32"/>
      <c r="D21" s="33"/>
      <c r="E21" s="34"/>
      <c r="F21" s="35"/>
      <c r="G21" s="35"/>
      <c r="H21" s="35">
        <f t="shared" si="0"/>
        <v>0</v>
      </c>
      <c r="I21" s="36">
        <f t="shared" si="1"/>
        <v>0</v>
      </c>
      <c r="J21" s="36"/>
      <c r="K21" s="36"/>
    </row>
    <row r="22" spans="1:15" ht="13.5" customHeight="1" x14ac:dyDescent="0.25">
      <c r="A22" s="30"/>
      <c r="B22" s="38">
        <f>IF($B$12&gt;0,$B$12,0)</f>
        <v>4</v>
      </c>
      <c r="C22" s="32"/>
      <c r="D22" s="33"/>
      <c r="E22" s="34"/>
      <c r="F22" s="35"/>
      <c r="G22" s="35"/>
      <c r="H22" s="35">
        <f t="shared" si="0"/>
        <v>0</v>
      </c>
      <c r="I22" s="36">
        <f t="shared" si="1"/>
        <v>0</v>
      </c>
      <c r="J22" s="36"/>
      <c r="K22" s="36"/>
      <c r="O22" s="39"/>
    </row>
    <row r="23" spans="1:15" ht="13.5" customHeight="1" x14ac:dyDescent="0.25">
      <c r="A23" s="30"/>
      <c r="B23" s="40">
        <f>IF($B$13&gt;0,$B$13,0)</f>
        <v>5</v>
      </c>
      <c r="C23" s="32"/>
      <c r="D23" s="33">
        <f t="shared" ref="D23" si="5">SUM(C19:C23)</f>
        <v>0</v>
      </c>
      <c r="E23" s="34"/>
      <c r="F23" s="35"/>
      <c r="G23" s="35"/>
      <c r="H23" s="35">
        <f t="shared" si="0"/>
        <v>0</v>
      </c>
      <c r="I23" s="36">
        <f t="shared" si="1"/>
        <v>0</v>
      </c>
      <c r="J23" s="36">
        <f t="shared" ref="J23" si="6">IF(D23&gt;$D$6,$J$6*(D23-$D$6),0)</f>
        <v>0</v>
      </c>
      <c r="K23" s="36">
        <f t="shared" ref="K23" si="7">IF(SUM(I19:I23)&gt;J23,SUM(I19:I23),J23)</f>
        <v>0</v>
      </c>
    </row>
    <row r="24" spans="1:15" ht="13.5" customHeight="1" x14ac:dyDescent="0.25">
      <c r="A24" s="30">
        <f>'[1]Grades 1-3'!A13</f>
        <v>44798</v>
      </c>
      <c r="B24" s="37">
        <f>IF($B$9&gt;0,$B$9,0)</f>
        <v>1</v>
      </c>
      <c r="C24" s="32"/>
      <c r="D24" s="33"/>
      <c r="E24" s="34"/>
      <c r="F24" s="35"/>
      <c r="G24" s="35"/>
      <c r="H24" s="35">
        <f t="shared" si="0"/>
        <v>0</v>
      </c>
      <c r="I24" s="36">
        <f t="shared" si="1"/>
        <v>0</v>
      </c>
      <c r="J24" s="36"/>
      <c r="K24" s="36"/>
    </row>
    <row r="25" spans="1:15" ht="13.5" customHeight="1" x14ac:dyDescent="0.25">
      <c r="A25" s="30"/>
      <c r="B25" s="38">
        <f>IF($B$10&gt;0,$B$10,0)</f>
        <v>2</v>
      </c>
      <c r="C25" s="32"/>
      <c r="D25" s="33"/>
      <c r="E25" s="34"/>
      <c r="F25" s="35"/>
      <c r="G25" s="35"/>
      <c r="H25" s="35">
        <f t="shared" si="0"/>
        <v>0</v>
      </c>
      <c r="I25" s="36">
        <f t="shared" si="1"/>
        <v>0</v>
      </c>
      <c r="J25" s="36"/>
      <c r="K25" s="36"/>
    </row>
    <row r="26" spans="1:15" ht="13.5" customHeight="1" x14ac:dyDescent="0.25">
      <c r="A26" s="30"/>
      <c r="B26" s="38">
        <f>IF($B$11&gt;0,$B$11,0)</f>
        <v>3</v>
      </c>
      <c r="C26" s="32"/>
      <c r="D26" s="33"/>
      <c r="E26" s="34"/>
      <c r="F26" s="35"/>
      <c r="G26" s="35"/>
      <c r="H26" s="35">
        <f t="shared" si="0"/>
        <v>0</v>
      </c>
      <c r="I26" s="36">
        <f t="shared" si="1"/>
        <v>0</v>
      </c>
      <c r="J26" s="36"/>
      <c r="K26" s="36"/>
    </row>
    <row r="27" spans="1:15" ht="13.5" customHeight="1" x14ac:dyDescent="0.25">
      <c r="A27" s="30"/>
      <c r="B27" s="38">
        <f>IF($B$12&gt;0,$B$12,0)</f>
        <v>4</v>
      </c>
      <c r="C27" s="32"/>
      <c r="D27" s="33"/>
      <c r="E27" s="34"/>
      <c r="F27" s="35"/>
      <c r="G27" s="35"/>
      <c r="H27" s="35">
        <f t="shared" si="0"/>
        <v>0</v>
      </c>
      <c r="I27" s="36">
        <f t="shared" si="1"/>
        <v>0</v>
      </c>
      <c r="J27" s="36"/>
      <c r="K27" s="36"/>
      <c r="O27" s="39"/>
    </row>
    <row r="28" spans="1:15" ht="13.5" customHeight="1" x14ac:dyDescent="0.25">
      <c r="A28" s="30"/>
      <c r="B28" s="40">
        <f>IF($B$13&gt;0,$B$13,0)</f>
        <v>5</v>
      </c>
      <c r="C28" s="32"/>
      <c r="D28" s="33">
        <f t="shared" ref="D28" si="8">SUM(C24:C28)</f>
        <v>0</v>
      </c>
      <c r="E28" s="34"/>
      <c r="F28" s="35"/>
      <c r="G28" s="35"/>
      <c r="H28" s="35">
        <f t="shared" si="0"/>
        <v>0</v>
      </c>
      <c r="I28" s="36">
        <f t="shared" si="1"/>
        <v>0</v>
      </c>
      <c r="J28" s="36">
        <f t="shared" ref="J28" si="9">IF(D28&gt;$D$6,$J$6*(D28-$D$6),0)</f>
        <v>0</v>
      </c>
      <c r="K28" s="36">
        <f t="shared" ref="K28" si="10">IF(SUM(I24:I28)&gt;J28,SUM(I24:I28),J28)</f>
        <v>0</v>
      </c>
    </row>
    <row r="29" spans="1:15" ht="13.5" customHeight="1" x14ac:dyDescent="0.25">
      <c r="A29" s="30">
        <f>'[1]Grades 1-3'!A14</f>
        <v>44799</v>
      </c>
      <c r="B29" s="37">
        <f t="shared" ref="B29" si="11">IF($B$9&gt;0,$B$9,0)</f>
        <v>1</v>
      </c>
      <c r="C29" s="32"/>
      <c r="D29" s="33"/>
      <c r="E29" s="34"/>
      <c r="F29" s="35"/>
      <c r="G29" s="35"/>
      <c r="H29" s="35">
        <f t="shared" si="0"/>
        <v>0</v>
      </c>
      <c r="I29" s="36">
        <f t="shared" si="1"/>
        <v>0</v>
      </c>
      <c r="J29" s="36"/>
      <c r="K29" s="36"/>
    </row>
    <row r="30" spans="1:15" ht="13.5" customHeight="1" x14ac:dyDescent="0.25">
      <c r="A30" s="30"/>
      <c r="B30" s="38">
        <f t="shared" ref="B30" si="12">IF($B$10&gt;0,$B$10,0)</f>
        <v>2</v>
      </c>
      <c r="C30" s="32"/>
      <c r="D30" s="33"/>
      <c r="E30" s="34"/>
      <c r="F30" s="35"/>
      <c r="G30" s="35"/>
      <c r="H30" s="35">
        <f t="shared" si="0"/>
        <v>0</v>
      </c>
      <c r="I30" s="36">
        <f t="shared" si="1"/>
        <v>0</v>
      </c>
      <c r="J30" s="36"/>
      <c r="K30" s="36"/>
    </row>
    <row r="31" spans="1:15" ht="13.5" customHeight="1" x14ac:dyDescent="0.25">
      <c r="A31" s="30"/>
      <c r="B31" s="38">
        <f t="shared" ref="B31" si="13">IF($B$11&gt;0,$B$11,0)</f>
        <v>3</v>
      </c>
      <c r="C31" s="32"/>
      <c r="D31" s="33"/>
      <c r="E31" s="34"/>
      <c r="F31" s="35"/>
      <c r="G31" s="35"/>
      <c r="H31" s="35">
        <f t="shared" si="0"/>
        <v>0</v>
      </c>
      <c r="I31" s="36">
        <f t="shared" si="1"/>
        <v>0</v>
      </c>
      <c r="J31" s="36"/>
      <c r="K31" s="36"/>
    </row>
    <row r="32" spans="1:15" ht="13.5" customHeight="1" x14ac:dyDescent="0.25">
      <c r="A32" s="30"/>
      <c r="B32" s="38">
        <f t="shared" ref="B32" si="14">IF($B$12&gt;0,$B$12,0)</f>
        <v>4</v>
      </c>
      <c r="C32" s="32"/>
      <c r="D32" s="33"/>
      <c r="E32" s="34"/>
      <c r="F32" s="35"/>
      <c r="G32" s="35"/>
      <c r="H32" s="35">
        <f t="shared" si="0"/>
        <v>0</v>
      </c>
      <c r="I32" s="36">
        <f t="shared" si="1"/>
        <v>0</v>
      </c>
      <c r="J32" s="36"/>
      <c r="K32" s="36"/>
    </row>
    <row r="33" spans="1:11" ht="13.5" customHeight="1" x14ac:dyDescent="0.25">
      <c r="A33" s="30"/>
      <c r="B33" s="40">
        <f t="shared" ref="B33" si="15">IF($B$13&gt;0,$B$13,0)</f>
        <v>5</v>
      </c>
      <c r="C33" s="32"/>
      <c r="D33" s="33">
        <f t="shared" ref="D33" si="16">SUM(C29:C33)</f>
        <v>0</v>
      </c>
      <c r="E33" s="34"/>
      <c r="F33" s="35"/>
      <c r="G33" s="35"/>
      <c r="H33" s="35">
        <f t="shared" si="0"/>
        <v>0</v>
      </c>
      <c r="I33" s="36">
        <f t="shared" si="1"/>
        <v>0</v>
      </c>
      <c r="J33" s="36">
        <f t="shared" ref="J33" si="17">IF(D33&gt;$D$6,$J$6*(D33-$D$6),0)</f>
        <v>0</v>
      </c>
      <c r="K33" s="36">
        <f t="shared" ref="K33" si="18">IF(SUM(I29:I33)&gt;J33,SUM(I29:I33),J33)</f>
        <v>0</v>
      </c>
    </row>
    <row r="34" spans="1:11" ht="13.5" customHeight="1" x14ac:dyDescent="0.25">
      <c r="A34" s="30">
        <f>'[1]Grades 1-3'!A15</f>
        <v>44802</v>
      </c>
      <c r="B34" s="37">
        <f t="shared" ref="B34" si="19">IF($B$9&gt;0,$B$9,0)</f>
        <v>1</v>
      </c>
      <c r="C34" s="32"/>
      <c r="D34" s="33"/>
      <c r="E34" s="34"/>
      <c r="F34" s="35"/>
      <c r="G34" s="35"/>
      <c r="H34" s="35">
        <f t="shared" si="0"/>
        <v>0</v>
      </c>
      <c r="I34" s="36">
        <f t="shared" si="1"/>
        <v>0</v>
      </c>
      <c r="J34" s="36"/>
      <c r="K34" s="36"/>
    </row>
    <row r="35" spans="1:11" ht="13.5" customHeight="1" x14ac:dyDescent="0.25">
      <c r="A35" s="30"/>
      <c r="B35" s="38">
        <f t="shared" ref="B35" si="20">IF($B$10&gt;0,$B$10,0)</f>
        <v>2</v>
      </c>
      <c r="C35" s="32"/>
      <c r="D35" s="33"/>
      <c r="E35" s="34"/>
      <c r="F35" s="35"/>
      <c r="G35" s="35"/>
      <c r="H35" s="35">
        <f t="shared" si="0"/>
        <v>0</v>
      </c>
      <c r="I35" s="36">
        <f t="shared" si="1"/>
        <v>0</v>
      </c>
      <c r="J35" s="36"/>
      <c r="K35" s="36"/>
    </row>
    <row r="36" spans="1:11" ht="13.5" customHeight="1" x14ac:dyDescent="0.25">
      <c r="A36" s="30"/>
      <c r="B36" s="38">
        <f t="shared" ref="B36" si="21">IF($B$11&gt;0,$B$11,0)</f>
        <v>3</v>
      </c>
      <c r="C36" s="32"/>
      <c r="D36" s="33"/>
      <c r="E36" s="34"/>
      <c r="F36" s="35"/>
      <c r="G36" s="35"/>
      <c r="H36" s="35">
        <f t="shared" si="0"/>
        <v>0</v>
      </c>
      <c r="I36" s="36">
        <f t="shared" si="1"/>
        <v>0</v>
      </c>
      <c r="J36" s="36"/>
      <c r="K36" s="36"/>
    </row>
    <row r="37" spans="1:11" ht="13.5" customHeight="1" x14ac:dyDescent="0.25">
      <c r="A37" s="30"/>
      <c r="B37" s="38">
        <f t="shared" ref="B37" si="22">IF($B$12&gt;0,$B$12,0)</f>
        <v>4</v>
      </c>
      <c r="C37" s="32"/>
      <c r="D37" s="33"/>
      <c r="E37" s="34"/>
      <c r="F37" s="35"/>
      <c r="G37" s="35"/>
      <c r="H37" s="35">
        <f t="shared" si="0"/>
        <v>0</v>
      </c>
      <c r="I37" s="36">
        <f t="shared" si="1"/>
        <v>0</v>
      </c>
      <c r="J37" s="36"/>
      <c r="K37" s="36"/>
    </row>
    <row r="38" spans="1:11" ht="13.5" customHeight="1" x14ac:dyDescent="0.25">
      <c r="A38" s="30"/>
      <c r="B38" s="40">
        <f t="shared" ref="B38" si="23">IF($B$13&gt;0,$B$13,0)</f>
        <v>5</v>
      </c>
      <c r="C38" s="32"/>
      <c r="D38" s="33">
        <f t="shared" ref="D38" si="24">SUM(C34:C38)</f>
        <v>0</v>
      </c>
      <c r="E38" s="34"/>
      <c r="F38" s="35"/>
      <c r="G38" s="35"/>
      <c r="H38" s="35">
        <f t="shared" si="0"/>
        <v>0</v>
      </c>
      <c r="I38" s="36">
        <f t="shared" si="1"/>
        <v>0</v>
      </c>
      <c r="J38" s="36">
        <f t="shared" ref="J38" si="25">IF(D38&gt;$D$6,$J$6*(D38-$D$6),0)</f>
        <v>0</v>
      </c>
      <c r="K38" s="36">
        <f t="shared" ref="K38" si="26">IF(SUM(I34:I38)&gt;J38,SUM(I34:I38),J38)</f>
        <v>0</v>
      </c>
    </row>
    <row r="39" spans="1:11" ht="13.5" customHeight="1" x14ac:dyDescent="0.25">
      <c r="A39" s="30">
        <f>'[1]Grades 1-3'!A16</f>
        <v>44803</v>
      </c>
      <c r="B39" s="37">
        <f t="shared" ref="B39" si="27">IF($B$9&gt;0,$B$9,0)</f>
        <v>1</v>
      </c>
      <c r="C39" s="32"/>
      <c r="D39" s="33"/>
      <c r="E39" s="34"/>
      <c r="F39" s="35"/>
      <c r="G39" s="35"/>
      <c r="H39" s="35">
        <f t="shared" si="0"/>
        <v>0</v>
      </c>
      <c r="I39" s="36">
        <f t="shared" si="1"/>
        <v>0</v>
      </c>
      <c r="J39" s="36"/>
      <c r="K39" s="36"/>
    </row>
    <row r="40" spans="1:11" ht="13.5" customHeight="1" x14ac:dyDescent="0.25">
      <c r="A40" s="30"/>
      <c r="B40" s="38">
        <f t="shared" ref="B40" si="28">IF($B$10&gt;0,$B$10,0)</f>
        <v>2</v>
      </c>
      <c r="C40" s="32"/>
      <c r="D40" s="33"/>
      <c r="E40" s="34"/>
      <c r="F40" s="35"/>
      <c r="G40" s="35"/>
      <c r="H40" s="35">
        <f t="shared" si="0"/>
        <v>0</v>
      </c>
      <c r="I40" s="36">
        <f t="shared" si="1"/>
        <v>0</v>
      </c>
      <c r="J40" s="36"/>
      <c r="K40" s="36"/>
    </row>
    <row r="41" spans="1:11" ht="13.5" customHeight="1" x14ac:dyDescent="0.25">
      <c r="A41" s="30"/>
      <c r="B41" s="38">
        <f t="shared" ref="B41" si="29">IF($B$11&gt;0,$B$11,0)</f>
        <v>3</v>
      </c>
      <c r="C41" s="32"/>
      <c r="D41" s="33"/>
      <c r="E41" s="34"/>
      <c r="F41" s="35"/>
      <c r="G41" s="35"/>
      <c r="H41" s="35">
        <f t="shared" si="0"/>
        <v>0</v>
      </c>
      <c r="I41" s="36">
        <f t="shared" si="1"/>
        <v>0</v>
      </c>
      <c r="J41" s="36"/>
      <c r="K41" s="36"/>
    </row>
    <row r="42" spans="1:11" ht="13.5" customHeight="1" x14ac:dyDescent="0.25">
      <c r="A42" s="30"/>
      <c r="B42" s="38">
        <f t="shared" ref="B42" si="30">IF($B$12&gt;0,$B$12,0)</f>
        <v>4</v>
      </c>
      <c r="C42" s="32"/>
      <c r="D42" s="33"/>
      <c r="E42" s="34"/>
      <c r="F42" s="35"/>
      <c r="G42" s="35"/>
      <c r="H42" s="35">
        <f t="shared" si="0"/>
        <v>0</v>
      </c>
      <c r="I42" s="36">
        <f t="shared" si="1"/>
        <v>0</v>
      </c>
      <c r="J42" s="36"/>
      <c r="K42" s="36"/>
    </row>
    <row r="43" spans="1:11" ht="13.5" customHeight="1" x14ac:dyDescent="0.25">
      <c r="A43" s="30"/>
      <c r="B43" s="40">
        <f t="shared" ref="B43" si="31">IF($B$13&gt;0,$B$13,0)</f>
        <v>5</v>
      </c>
      <c r="C43" s="32"/>
      <c r="D43" s="33">
        <f t="shared" ref="D43" si="32">SUM(C39:C43)</f>
        <v>0</v>
      </c>
      <c r="E43" s="34"/>
      <c r="F43" s="35"/>
      <c r="G43" s="35"/>
      <c r="H43" s="35">
        <f t="shared" si="0"/>
        <v>0</v>
      </c>
      <c r="I43" s="36">
        <f t="shared" si="1"/>
        <v>0</v>
      </c>
      <c r="J43" s="36">
        <f t="shared" ref="J43" si="33">IF(D43&gt;$D$6,$J$6*(D43-$D$6),0)</f>
        <v>0</v>
      </c>
      <c r="K43" s="36">
        <f t="shared" ref="K43" si="34">IF(SUM(I39:I43)&gt;J43,SUM(I39:I43),J43)</f>
        <v>0</v>
      </c>
    </row>
    <row r="44" spans="1:11" ht="13.5" customHeight="1" x14ac:dyDescent="0.25">
      <c r="A44" s="30">
        <f>'[1]Grades 1-3'!A17</f>
        <v>44804</v>
      </c>
      <c r="B44" s="37">
        <f t="shared" ref="B44" si="35">IF($B$9&gt;0,$B$9,0)</f>
        <v>1</v>
      </c>
      <c r="C44" s="32"/>
      <c r="D44" s="33"/>
      <c r="E44" s="34"/>
      <c r="F44" s="35"/>
      <c r="G44" s="35"/>
      <c r="H44" s="35">
        <f t="shared" si="0"/>
        <v>0</v>
      </c>
      <c r="I44" s="36">
        <f t="shared" si="1"/>
        <v>0</v>
      </c>
      <c r="J44" s="36"/>
      <c r="K44" s="36"/>
    </row>
    <row r="45" spans="1:11" ht="13.5" customHeight="1" x14ac:dyDescent="0.25">
      <c r="A45" s="30"/>
      <c r="B45" s="38">
        <f t="shared" ref="B45" si="36">IF($B$10&gt;0,$B$10,0)</f>
        <v>2</v>
      </c>
      <c r="C45" s="32"/>
      <c r="D45" s="33"/>
      <c r="E45" s="34"/>
      <c r="F45" s="35"/>
      <c r="G45" s="35"/>
      <c r="H45" s="35">
        <f t="shared" si="0"/>
        <v>0</v>
      </c>
      <c r="I45" s="36">
        <f t="shared" si="1"/>
        <v>0</v>
      </c>
      <c r="J45" s="36"/>
      <c r="K45" s="36"/>
    </row>
    <row r="46" spans="1:11" ht="13.5" customHeight="1" x14ac:dyDescent="0.25">
      <c r="A46" s="30"/>
      <c r="B46" s="38">
        <f t="shared" ref="B46" si="37">IF($B$11&gt;0,$B$11,0)</f>
        <v>3</v>
      </c>
      <c r="C46" s="32"/>
      <c r="D46" s="33"/>
      <c r="E46" s="34"/>
      <c r="F46" s="35"/>
      <c r="G46" s="35"/>
      <c r="H46" s="35">
        <f t="shared" si="0"/>
        <v>0</v>
      </c>
      <c r="I46" s="36">
        <f t="shared" si="1"/>
        <v>0</v>
      </c>
      <c r="J46" s="36"/>
      <c r="K46" s="36"/>
    </row>
    <row r="47" spans="1:11" ht="13.5" customHeight="1" x14ac:dyDescent="0.25">
      <c r="A47" s="30"/>
      <c r="B47" s="38">
        <f t="shared" ref="B47" si="38">IF($B$12&gt;0,$B$12,0)</f>
        <v>4</v>
      </c>
      <c r="C47" s="32"/>
      <c r="D47" s="33"/>
      <c r="E47" s="34"/>
      <c r="F47" s="35"/>
      <c r="G47" s="35"/>
      <c r="H47" s="35">
        <f t="shared" si="0"/>
        <v>0</v>
      </c>
      <c r="I47" s="36">
        <f t="shared" si="1"/>
        <v>0</v>
      </c>
      <c r="J47" s="36"/>
      <c r="K47" s="36"/>
    </row>
    <row r="48" spans="1:11" ht="13.5" customHeight="1" x14ac:dyDescent="0.25">
      <c r="A48" s="30"/>
      <c r="B48" s="38">
        <f t="shared" ref="B48" si="39">IF($B$13&gt;0,$B$13,0)</f>
        <v>5</v>
      </c>
      <c r="C48" s="41"/>
      <c r="D48" s="33">
        <f t="shared" ref="D48" si="40">SUM(C44:C48)</f>
        <v>0</v>
      </c>
      <c r="E48" s="34"/>
      <c r="F48" s="35"/>
      <c r="G48" s="35"/>
      <c r="H48" s="35">
        <f t="shared" si="0"/>
        <v>0</v>
      </c>
      <c r="I48" s="36">
        <f t="shared" si="1"/>
        <v>0</v>
      </c>
      <c r="J48" s="36">
        <f t="shared" ref="J48" si="41">IF(D48&gt;$D$6,$J$6*(D48-$D$6),0)</f>
        <v>0</v>
      </c>
      <c r="K48" s="36">
        <f t="shared" ref="K48" si="42">IF(SUM(I44:I48)&gt;J48,SUM(I44:I48),J48)</f>
        <v>0</v>
      </c>
    </row>
    <row r="49" spans="1:11" ht="19.5" thickBot="1" x14ac:dyDescent="0.35">
      <c r="A49" s="42" t="s">
        <v>15</v>
      </c>
      <c r="B49" s="43"/>
      <c r="C49" s="44"/>
      <c r="D49" s="45"/>
      <c r="E49" s="45"/>
      <c r="F49" s="46"/>
      <c r="G49" s="46"/>
      <c r="H49" s="47"/>
      <c r="I49" s="48"/>
      <c r="J49" s="48"/>
      <c r="K49" s="49">
        <f>SUM(K9:K48)</f>
        <v>0</v>
      </c>
    </row>
    <row r="50" spans="1:11" ht="8.1" customHeight="1" thickTop="1" x14ac:dyDescent="0.25">
      <c r="A50" s="4"/>
      <c r="B50" s="50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5">
      <c r="A51" s="51" t="s">
        <v>16</v>
      </c>
      <c r="B51" s="50"/>
      <c r="C51" s="6"/>
      <c r="D51" s="6"/>
      <c r="E51" s="6"/>
      <c r="F51" s="6"/>
      <c r="G51" s="6"/>
      <c r="H51" s="6"/>
      <c r="I51" s="6"/>
      <c r="J51" s="6"/>
      <c r="K51" s="6"/>
    </row>
    <row r="52" spans="1:11" ht="8.1" customHeight="1" x14ac:dyDescent="0.25">
      <c r="A52" s="4"/>
      <c r="B52" s="50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5">
      <c r="A53" s="52" t="s">
        <v>17</v>
      </c>
      <c r="B53" s="50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5">
      <c r="A54" s="53" t="s">
        <v>18</v>
      </c>
      <c r="B54" s="50"/>
      <c r="C54" s="6"/>
      <c r="D54" s="6"/>
      <c r="E54" s="6"/>
      <c r="F54" s="6"/>
      <c r="G54" s="6"/>
      <c r="H54" s="6"/>
      <c r="I54" s="6"/>
      <c r="J54" s="6"/>
      <c r="K54" s="6"/>
    </row>
    <row r="55" spans="1:11" ht="9.9499999999999993" customHeight="1" x14ac:dyDescent="0.25">
      <c r="A55" s="3"/>
      <c r="B55" s="54"/>
      <c r="D55" s="3"/>
      <c r="E55" s="3"/>
    </row>
    <row r="56" spans="1:11" x14ac:dyDescent="0.25">
      <c r="C56" s="57"/>
      <c r="E56" s="2"/>
    </row>
    <row r="57" spans="1:11" x14ac:dyDescent="0.25">
      <c r="A57" s="58" t="s">
        <v>19</v>
      </c>
      <c r="B57" s="59"/>
      <c r="C57" s="60"/>
      <c r="D57" s="60"/>
      <c r="E57" s="2"/>
      <c r="G57" s="61" t="s">
        <v>9</v>
      </c>
      <c r="H57" s="61"/>
    </row>
    <row r="58" spans="1:11" ht="9.9499999999999993" customHeight="1" x14ac:dyDescent="0.25">
      <c r="A58" s="3"/>
      <c r="B58" s="54"/>
      <c r="D58" s="3"/>
      <c r="E58" s="2"/>
    </row>
    <row r="59" spans="1:11" x14ac:dyDescent="0.25">
      <c r="A59" s="62"/>
      <c r="B59" s="63"/>
      <c r="C59" s="64"/>
      <c r="D59" s="65"/>
      <c r="E59" s="2"/>
    </row>
    <row r="60" spans="1:11" ht="17.25" x14ac:dyDescent="0.25">
      <c r="A60" s="58" t="s">
        <v>20</v>
      </c>
      <c r="B60" s="66"/>
      <c r="C60" s="67"/>
      <c r="D60" s="68"/>
      <c r="E60" s="2"/>
      <c r="G60" s="61" t="s">
        <v>9</v>
      </c>
      <c r="H60" s="61"/>
    </row>
    <row r="61" spans="1:11" x14ac:dyDescent="0.25">
      <c r="A61" s="69"/>
      <c r="B61" s="70"/>
      <c r="C61" s="71"/>
      <c r="D61" s="71"/>
      <c r="E61" s="2"/>
      <c r="G61" s="2"/>
      <c r="H61" s="2"/>
    </row>
    <row r="62" spans="1:11" ht="9.9499999999999993" customHeight="1" x14ac:dyDescent="0.25">
      <c r="A62" s="3"/>
      <c r="B62" s="54"/>
      <c r="D62" s="3"/>
      <c r="E62" s="3"/>
    </row>
    <row r="63" spans="1:11" x14ac:dyDescent="0.25">
      <c r="A63" s="3" t="s">
        <v>21</v>
      </c>
      <c r="B63" s="54"/>
      <c r="D63" s="3"/>
      <c r="E63" s="3"/>
    </row>
    <row r="64" spans="1:11" ht="18.75" x14ac:dyDescent="0.3">
      <c r="A64" s="77" t="str">
        <f>'[1]Grades 1-3'!A33:F33</f>
        <v xml:space="preserve">   01-0000-0-1103-000-1110-1000-000-108</v>
      </c>
      <c r="B64" s="77"/>
      <c r="C64" s="77"/>
      <c r="D64" s="77"/>
      <c r="E64" s="77"/>
      <c r="F64" s="77"/>
    </row>
  </sheetData>
  <sheetProtection algorithmName="SHA-512" hashValue="VgBtko6AtopXwqLx3XgDpSW5u+yC4ks/gUSqdXPl9KDqAJM/twjQyEMgedwpxvZfwoBnRJIcIGR6x+rr9ddGnw==" saltValue="09kthrD4ZG+PxSKacNMUNw==" spinCount="100000" sheet="1" objects="1" scenarios="1"/>
  <mergeCells count="6">
    <mergeCell ref="A64:F64"/>
    <mergeCell ref="B1:K1"/>
    <mergeCell ref="A2:K2"/>
    <mergeCell ref="C5:D5"/>
    <mergeCell ref="I5:K5"/>
    <mergeCell ref="E7:E8"/>
  </mergeCells>
  <printOptions horizontalCentered="1"/>
  <pageMargins left="0.25" right="0.25" top="0.5" bottom="0.5" header="0.25" footer="0.25"/>
  <pageSetup scale="95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1 FTE</vt:lpstr>
      <vt:lpstr>'Grades 9-12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2022-07-14T22:27:52Z</dcterms:created>
  <dcterms:modified xsi:type="dcterms:W3CDTF">2022-07-22T17:19:58Z</dcterms:modified>
</cp:coreProperties>
</file>