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3-24 ALL\SP Ed\"/>
    </mc:Choice>
  </mc:AlternateContent>
  <bookViews>
    <workbookView xWindow="12585" yWindow="45" windowWidth="10455" windowHeight="9150" tabRatio="828" activeTab="6"/>
  </bookViews>
  <sheets>
    <sheet name="RSP Caseload" sheetId="1" r:id="rId1"/>
    <sheet name="PRIMARY-SDC" sheetId="2" r:id="rId2"/>
    <sheet name="SECONDARY-SDC" sheetId="24" r:id="rId3"/>
    <sheet name="PRIMARY-SDC (SH and ILS)" sheetId="22" r:id="rId4"/>
    <sheet name="SECONDARY-SDC (SH and ILS)" sheetId="27" r:id="rId5"/>
    <sheet name="PreSchool - All SDC" sheetId="32" r:id="rId6"/>
    <sheet name="LEARNING CENTER" sheetId="18" r:id="rId7"/>
  </sheets>
  <definedNames>
    <definedName name="_xlnm.Print_Titles" localSheetId="6">'LEARNING CENTER'!$1:$12</definedName>
    <definedName name="_xlnm.Print_Titles" localSheetId="2">'SECONDARY-SDC'!$1:$8</definedName>
    <definedName name="_xlnm.Print_Titles" localSheetId="4">'SECONDARY-SDC (SH and ILS)'!$1:$9</definedName>
  </definedNames>
  <calcPr calcId="162913"/>
</workbook>
</file>

<file path=xl/calcChain.xml><?xml version="1.0" encoding="utf-8"?>
<calcChain xmlns="http://schemas.openxmlformats.org/spreadsheetml/2006/main">
  <c r="A1" i="1" l="1"/>
  <c r="T17" i="1" l="1"/>
  <c r="T18" i="1"/>
  <c r="T19" i="1"/>
  <c r="T20" i="1"/>
  <c r="T21" i="1"/>
  <c r="A14" i="1"/>
  <c r="A15" i="1"/>
  <c r="A16" i="1"/>
  <c r="A17" i="1"/>
  <c r="A18" i="1"/>
  <c r="A19" i="1"/>
  <c r="A20" i="1"/>
  <c r="A21" i="1"/>
  <c r="A13" i="1"/>
  <c r="A81" i="27"/>
  <c r="A35" i="32"/>
  <c r="A83" i="18"/>
  <c r="A61" i="18"/>
  <c r="A55" i="18"/>
  <c r="A49" i="18"/>
  <c r="A43" i="18"/>
  <c r="A37" i="18"/>
  <c r="A31" i="18"/>
  <c r="A25" i="18"/>
  <c r="A19" i="18"/>
  <c r="A13" i="18"/>
  <c r="A3" i="18"/>
  <c r="A2" i="32"/>
  <c r="A1" i="32"/>
  <c r="E19" i="32"/>
  <c r="D11" i="32"/>
  <c r="E11" i="32"/>
  <c r="D12" i="32"/>
  <c r="E12" i="32" s="1"/>
  <c r="D13" i="32"/>
  <c r="E13" i="32" s="1"/>
  <c r="D14" i="32"/>
  <c r="E14" i="32"/>
  <c r="D15" i="32"/>
  <c r="E15" i="32"/>
  <c r="D16" i="32"/>
  <c r="E16" i="32" s="1"/>
  <c r="D17" i="32"/>
  <c r="E17" i="32" s="1"/>
  <c r="D18" i="32"/>
  <c r="E18" i="32"/>
  <c r="A11" i="32"/>
  <c r="A12" i="32"/>
  <c r="A13" i="32"/>
  <c r="A14" i="32"/>
  <c r="A15" i="32"/>
  <c r="A16" i="32"/>
  <c r="A17" i="32"/>
  <c r="A18" i="32"/>
  <c r="A10" i="32"/>
  <c r="E43" i="27"/>
  <c r="A1" i="27"/>
  <c r="A3" i="27"/>
  <c r="A59" i="27"/>
  <c r="A53" i="27"/>
  <c r="A47" i="27"/>
  <c r="A41" i="27"/>
  <c r="A35" i="27"/>
  <c r="A29" i="27"/>
  <c r="A23" i="27"/>
  <c r="A17" i="27"/>
  <c r="A11" i="27"/>
  <c r="E22" i="27"/>
  <c r="F22" i="27" s="1"/>
  <c r="E21" i="27"/>
  <c r="F21" i="27" s="1"/>
  <c r="E20" i="27"/>
  <c r="F20" i="27" s="1"/>
  <c r="E19" i="27"/>
  <c r="F19" i="27" s="1"/>
  <c r="F18" i="27"/>
  <c r="E18" i="27"/>
  <c r="E17" i="27"/>
  <c r="F17" i="27" s="1"/>
  <c r="E20" i="22"/>
  <c r="D12" i="22"/>
  <c r="E12" i="22"/>
  <c r="D13" i="22"/>
  <c r="E13" i="22"/>
  <c r="D14" i="22"/>
  <c r="E14" i="22"/>
  <c r="D15" i="22"/>
  <c r="E15" i="22" s="1"/>
  <c r="D16" i="22"/>
  <c r="E16" i="22"/>
  <c r="D17" i="22"/>
  <c r="E17" i="22" s="1"/>
  <c r="D18" i="22"/>
  <c r="E18" i="22" s="1"/>
  <c r="D19" i="22"/>
  <c r="E19" i="22"/>
  <c r="A12" i="22"/>
  <c r="A13" i="22"/>
  <c r="A14" i="22"/>
  <c r="A15" i="22"/>
  <c r="A16" i="22"/>
  <c r="A17" i="22"/>
  <c r="A18" i="22"/>
  <c r="A19" i="22"/>
  <c r="A11" i="22"/>
  <c r="A1" i="22"/>
  <c r="A1" i="24"/>
  <c r="A3" i="22"/>
  <c r="A36" i="22"/>
  <c r="A52" i="24"/>
  <c r="A45" i="24"/>
  <c r="E51" i="24"/>
  <c r="F51" i="24" s="1"/>
  <c r="B51" i="24"/>
  <c r="E50" i="24"/>
  <c r="F50" i="24" s="1"/>
  <c r="B50" i="24"/>
  <c r="E49" i="24"/>
  <c r="F49" i="24" s="1"/>
  <c r="B49" i="24"/>
  <c r="E48" i="24"/>
  <c r="F48" i="24" s="1"/>
  <c r="B48" i="24"/>
  <c r="E47" i="24"/>
  <c r="F47" i="24" s="1"/>
  <c r="B47" i="24"/>
  <c r="E46" i="24"/>
  <c r="F46" i="24" s="1"/>
  <c r="B46" i="24"/>
  <c r="E45" i="24"/>
  <c r="F45" i="24" s="1"/>
  <c r="B45" i="24"/>
  <c r="A9" i="24"/>
  <c r="A15" i="24" s="1"/>
  <c r="A21" i="24" s="1"/>
  <c r="A27" i="24" s="1"/>
  <c r="A33" i="24" s="1"/>
  <c r="A39" i="24" s="1"/>
  <c r="A2" i="24"/>
  <c r="E14" i="24"/>
  <c r="A82" i="24"/>
  <c r="D17" i="2"/>
  <c r="E17" i="2"/>
  <c r="D18" i="2"/>
  <c r="E18" i="2"/>
  <c r="D11" i="2"/>
  <c r="E11" i="2"/>
  <c r="D12" i="2"/>
  <c r="E12" i="2"/>
  <c r="D13" i="2"/>
  <c r="E13" i="2" s="1"/>
  <c r="D14" i="2"/>
  <c r="E14" i="2" s="1"/>
  <c r="D15" i="2"/>
  <c r="E15" i="2" s="1"/>
  <c r="D16" i="2"/>
  <c r="E16" i="2" s="1"/>
  <c r="A59" i="24" l="1"/>
  <c r="E16" i="27" l="1"/>
  <c r="F16" i="27" s="1"/>
  <c r="E15" i="27"/>
  <c r="F15" i="27" s="1"/>
  <c r="E14" i="27"/>
  <c r="F14" i="27" s="1"/>
  <c r="E13" i="27"/>
  <c r="F13" i="27" s="1"/>
  <c r="E12" i="27"/>
  <c r="F12" i="27" s="1"/>
  <c r="E11" i="27"/>
  <c r="F11" i="27" s="1"/>
  <c r="E20" i="24" l="1"/>
  <c r="F20" i="24" s="1"/>
  <c r="E19" i="24"/>
  <c r="F19" i="24" s="1"/>
  <c r="E18" i="24"/>
  <c r="F18" i="24" s="1"/>
  <c r="E17" i="24"/>
  <c r="F17" i="24" s="1"/>
  <c r="E16" i="24"/>
  <c r="F16" i="24" s="1"/>
  <c r="E15" i="24"/>
  <c r="F15" i="24" s="1"/>
  <c r="A11" i="2"/>
  <c r="A12" i="2" s="1"/>
  <c r="A13" i="2" s="1"/>
  <c r="A14" i="2" s="1"/>
  <c r="A15" i="2" s="1"/>
  <c r="A16" i="2" s="1"/>
  <c r="A17" i="2" s="1"/>
  <c r="A18" i="2" s="1"/>
  <c r="T22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T13" i="1" s="1"/>
  <c r="E40" i="27" l="1"/>
  <c r="F40" i="27" s="1"/>
  <c r="B40" i="27"/>
  <c r="E39" i="27"/>
  <c r="F39" i="27" s="1"/>
  <c r="B39" i="27"/>
  <c r="E38" i="27"/>
  <c r="F38" i="27" s="1"/>
  <c r="B38" i="27"/>
  <c r="F37" i="27"/>
  <c r="E37" i="27"/>
  <c r="B37" i="27"/>
  <c r="F36" i="27"/>
  <c r="E36" i="27"/>
  <c r="B36" i="27"/>
  <c r="F35" i="27"/>
  <c r="E35" i="27"/>
  <c r="B35" i="27"/>
  <c r="E32" i="24"/>
  <c r="F32" i="24" s="1"/>
  <c r="B32" i="24"/>
  <c r="E31" i="24"/>
  <c r="F31" i="24" s="1"/>
  <c r="B31" i="24"/>
  <c r="E30" i="24"/>
  <c r="F30" i="24" s="1"/>
  <c r="B30" i="24"/>
  <c r="E29" i="24"/>
  <c r="F29" i="24" s="1"/>
  <c r="B29" i="24"/>
  <c r="E28" i="24"/>
  <c r="F28" i="24" s="1"/>
  <c r="B28" i="24"/>
  <c r="E27" i="24"/>
  <c r="F27" i="24" s="1"/>
  <c r="B27" i="24"/>
  <c r="A1" i="18" l="1"/>
  <c r="T16" i="1" l="1"/>
  <c r="E64" i="27" l="1"/>
  <c r="F64" i="27" s="1"/>
  <c r="E63" i="27"/>
  <c r="F63" i="27" s="1"/>
  <c r="E62" i="27"/>
  <c r="F62" i="27" s="1"/>
  <c r="E61" i="27"/>
  <c r="F61" i="27" s="1"/>
  <c r="E60" i="27"/>
  <c r="F60" i="27" s="1"/>
  <c r="E59" i="27"/>
  <c r="F59" i="27" s="1"/>
  <c r="E64" i="24"/>
  <c r="F64" i="24" s="1"/>
  <c r="E63" i="24"/>
  <c r="F63" i="24" s="1"/>
  <c r="E62" i="24"/>
  <c r="F62" i="24" s="1"/>
  <c r="E61" i="24"/>
  <c r="F61" i="24" s="1"/>
  <c r="E60" i="24"/>
  <c r="F60" i="24" s="1"/>
  <c r="E59" i="24"/>
  <c r="F59" i="24" s="1"/>
  <c r="E58" i="24"/>
  <c r="F58" i="24" s="1"/>
  <c r="S21" i="1"/>
  <c r="D10" i="32" l="1"/>
  <c r="E10" i="32" s="1"/>
  <c r="E65" i="24" l="1"/>
  <c r="F65" i="24" s="1"/>
  <c r="E58" i="27" l="1"/>
  <c r="F58" i="27" s="1"/>
  <c r="E57" i="27"/>
  <c r="F57" i="27" s="1"/>
  <c r="E56" i="27"/>
  <c r="F56" i="27" s="1"/>
  <c r="E55" i="27"/>
  <c r="F55" i="27" s="1"/>
  <c r="E54" i="27"/>
  <c r="F54" i="27" s="1"/>
  <c r="E53" i="27"/>
  <c r="F53" i="27" s="1"/>
  <c r="E52" i="27"/>
  <c r="F52" i="27" s="1"/>
  <c r="E51" i="27"/>
  <c r="F51" i="27" s="1"/>
  <c r="E50" i="27"/>
  <c r="F50" i="27" s="1"/>
  <c r="E49" i="27"/>
  <c r="F49" i="27" s="1"/>
  <c r="E48" i="27"/>
  <c r="F48" i="27" s="1"/>
  <c r="E47" i="27"/>
  <c r="F47" i="27" s="1"/>
  <c r="E46" i="27"/>
  <c r="F46" i="27" s="1"/>
  <c r="E45" i="27"/>
  <c r="F45" i="27" s="1"/>
  <c r="E44" i="27"/>
  <c r="F44" i="27" s="1"/>
  <c r="F43" i="27"/>
  <c r="E42" i="27"/>
  <c r="F42" i="27" s="1"/>
  <c r="E41" i="27"/>
  <c r="F41" i="27" s="1"/>
  <c r="E34" i="27"/>
  <c r="F34" i="27" s="1"/>
  <c r="B34" i="27"/>
  <c r="E33" i="27"/>
  <c r="F33" i="27" s="1"/>
  <c r="B33" i="27"/>
  <c r="E32" i="27"/>
  <c r="F32" i="27" s="1"/>
  <c r="B32" i="27"/>
  <c r="E31" i="27"/>
  <c r="F31" i="27" s="1"/>
  <c r="B31" i="27"/>
  <c r="E30" i="27"/>
  <c r="F30" i="27" s="1"/>
  <c r="B30" i="27"/>
  <c r="E29" i="27"/>
  <c r="F29" i="27" s="1"/>
  <c r="B29" i="27"/>
  <c r="E28" i="27"/>
  <c r="F28" i="27" s="1"/>
  <c r="E27" i="27"/>
  <c r="F27" i="27" s="1"/>
  <c r="E26" i="27"/>
  <c r="F26" i="27" s="1"/>
  <c r="E25" i="27"/>
  <c r="F25" i="27" s="1"/>
  <c r="E24" i="27"/>
  <c r="F24" i="27" s="1"/>
  <c r="E23" i="27"/>
  <c r="F23" i="27" s="1"/>
  <c r="E10" i="24"/>
  <c r="F10" i="24" s="1"/>
  <c r="E11" i="24"/>
  <c r="F11" i="24" s="1"/>
  <c r="E12" i="24"/>
  <c r="F12" i="24" s="1"/>
  <c r="E13" i="24"/>
  <c r="F13" i="24" s="1"/>
  <c r="F14" i="24"/>
  <c r="E21" i="24"/>
  <c r="F21" i="24" s="1"/>
  <c r="E22" i="24"/>
  <c r="F22" i="24" s="1"/>
  <c r="E23" i="24"/>
  <c r="F23" i="24" s="1"/>
  <c r="E24" i="24"/>
  <c r="F24" i="24" s="1"/>
  <c r="E25" i="24"/>
  <c r="F25" i="24" s="1"/>
  <c r="E26" i="24"/>
  <c r="F26" i="24" s="1"/>
  <c r="E33" i="24"/>
  <c r="F33" i="24" s="1"/>
  <c r="E34" i="24"/>
  <c r="F34" i="24" s="1"/>
  <c r="E35" i="24"/>
  <c r="F35" i="24" s="1"/>
  <c r="E36" i="24"/>
  <c r="F36" i="24" s="1"/>
  <c r="E37" i="24"/>
  <c r="F37" i="24" s="1"/>
  <c r="E38" i="24"/>
  <c r="F38" i="24" s="1"/>
  <c r="E39" i="24"/>
  <c r="F39" i="24" s="1"/>
  <c r="E40" i="24"/>
  <c r="F40" i="24" s="1"/>
  <c r="E41" i="24"/>
  <c r="F41" i="24" s="1"/>
  <c r="E42" i="24"/>
  <c r="F42" i="24" s="1"/>
  <c r="E43" i="24"/>
  <c r="F43" i="24" s="1"/>
  <c r="E44" i="24"/>
  <c r="F44" i="24" s="1"/>
  <c r="E52" i="24"/>
  <c r="F52" i="24" s="1"/>
  <c r="E53" i="24"/>
  <c r="F53" i="24" s="1"/>
  <c r="E54" i="24"/>
  <c r="F54" i="24" s="1"/>
  <c r="E55" i="24"/>
  <c r="F55" i="24" s="1"/>
  <c r="E56" i="24"/>
  <c r="F56" i="24" s="1"/>
  <c r="E57" i="24"/>
  <c r="F57" i="24" s="1"/>
  <c r="E9" i="24"/>
  <c r="F9" i="24" s="1"/>
  <c r="D10" i="2"/>
  <c r="E10" i="2" s="1"/>
  <c r="D11" i="22"/>
  <c r="E11" i="22" s="1"/>
  <c r="B26" i="24"/>
  <c r="B25" i="24"/>
  <c r="B24" i="24"/>
  <c r="B36" i="24" s="1"/>
  <c r="B23" i="24"/>
  <c r="B22" i="24"/>
  <c r="B21" i="24"/>
  <c r="B20" i="18"/>
  <c r="B21" i="18"/>
  <c r="B22" i="18"/>
  <c r="B23" i="18"/>
  <c r="B24" i="18"/>
  <c r="B19" i="18"/>
  <c r="T14" i="18"/>
  <c r="T15" i="18"/>
  <c r="T16" i="18"/>
  <c r="T17" i="18"/>
  <c r="T18" i="18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G10" i="18"/>
  <c r="H10" i="18"/>
  <c r="I10" i="18"/>
  <c r="J10" i="18"/>
  <c r="K10" i="18"/>
  <c r="L10" i="18"/>
  <c r="M10" i="18"/>
  <c r="N10" i="18"/>
  <c r="O10" i="18"/>
  <c r="P10" i="18"/>
  <c r="Q10" i="18"/>
  <c r="R10" i="18"/>
  <c r="S10" i="18"/>
  <c r="T10" i="18"/>
  <c r="T13" i="18"/>
  <c r="F10" i="18"/>
  <c r="G9" i="18"/>
  <c r="H9" i="18" s="1"/>
  <c r="I9" i="18" s="1"/>
  <c r="J9" i="18" s="1"/>
  <c r="K9" i="18" s="1"/>
  <c r="L9" i="18" s="1"/>
  <c r="M9" i="18" s="1"/>
  <c r="N9" i="18" s="1"/>
  <c r="O9" i="18" s="1"/>
  <c r="P9" i="18" s="1"/>
  <c r="Q9" i="18" s="1"/>
  <c r="R9" i="18" s="1"/>
  <c r="S7" i="18"/>
  <c r="S14" i="1"/>
  <c r="S15" i="1"/>
  <c r="S18" i="1"/>
  <c r="S19" i="1"/>
  <c r="S20" i="1"/>
  <c r="F9" i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7" i="1"/>
  <c r="B31" i="18" l="1"/>
  <c r="B25" i="18"/>
  <c r="B36" i="18"/>
  <c r="B30" i="18"/>
  <c r="B34" i="18"/>
  <c r="B28" i="18"/>
  <c r="B33" i="18"/>
  <c r="S33" i="18" s="1"/>
  <c r="B27" i="18"/>
  <c r="B32" i="18"/>
  <c r="T32" i="18" s="1"/>
  <c r="B26" i="18"/>
  <c r="B35" i="18"/>
  <c r="B29" i="18"/>
  <c r="T36" i="18"/>
  <c r="S36" i="18"/>
  <c r="S31" i="18"/>
  <c r="T31" i="18"/>
  <c r="S35" i="18"/>
  <c r="T35" i="18"/>
  <c r="S34" i="18"/>
  <c r="T34" i="18"/>
  <c r="E19" i="2"/>
  <c r="F66" i="24"/>
  <c r="R21" i="1"/>
  <c r="R18" i="1"/>
  <c r="S18" i="18"/>
  <c r="F65" i="27"/>
  <c r="T23" i="18"/>
  <c r="B40" i="18"/>
  <c r="B42" i="27"/>
  <c r="B44" i="27"/>
  <c r="B46" i="27"/>
  <c r="B41" i="27"/>
  <c r="B43" i="27"/>
  <c r="B45" i="27"/>
  <c r="B33" i="24"/>
  <c r="B37" i="24"/>
  <c r="B42" i="24"/>
  <c r="B34" i="24"/>
  <c r="B38" i="24"/>
  <c r="B35" i="24"/>
  <c r="R15" i="1"/>
  <c r="R19" i="1"/>
  <c r="R20" i="1"/>
  <c r="R14" i="1"/>
  <c r="Q7" i="1"/>
  <c r="P7" i="1" s="1"/>
  <c r="S13" i="18"/>
  <c r="B41" i="18"/>
  <c r="B53" i="18" s="1"/>
  <c r="T40" i="18"/>
  <c r="T22" i="18"/>
  <c r="B39" i="18"/>
  <c r="B51" i="18" s="1"/>
  <c r="T21" i="18"/>
  <c r="S21" i="18"/>
  <c r="S24" i="18"/>
  <c r="B42" i="18"/>
  <c r="B54" i="18" s="1"/>
  <c r="T24" i="18"/>
  <c r="S20" i="18"/>
  <c r="B38" i="18"/>
  <c r="B50" i="18" s="1"/>
  <c r="T20" i="18"/>
  <c r="S15" i="18"/>
  <c r="S23" i="18"/>
  <c r="S16" i="18"/>
  <c r="R7" i="18"/>
  <c r="S14" i="18"/>
  <c r="S22" i="18"/>
  <c r="S17" i="18"/>
  <c r="B37" i="18"/>
  <c r="B49" i="18" s="1"/>
  <c r="S19" i="18"/>
  <c r="T19" i="18"/>
  <c r="Q28" i="18" l="1"/>
  <c r="J28" i="18"/>
  <c r="R28" i="18"/>
  <c r="S28" i="18"/>
  <c r="G28" i="18"/>
  <c r="O28" i="18"/>
  <c r="L28" i="18"/>
  <c r="H28" i="18"/>
  <c r="M28" i="18"/>
  <c r="I28" i="18"/>
  <c r="K28" i="18"/>
  <c r="P28" i="18"/>
  <c r="F28" i="18"/>
  <c r="N28" i="18"/>
  <c r="T28" i="18"/>
  <c r="E28" i="18"/>
  <c r="U28" i="18" s="1"/>
  <c r="M30" i="18"/>
  <c r="Q30" i="18"/>
  <c r="I30" i="18"/>
  <c r="H30" i="18"/>
  <c r="P30" i="18"/>
  <c r="O30" i="18"/>
  <c r="G30" i="18"/>
  <c r="N30" i="18"/>
  <c r="F30" i="18"/>
  <c r="R30" i="18"/>
  <c r="K30" i="18"/>
  <c r="T30" i="18"/>
  <c r="L30" i="18"/>
  <c r="J30" i="18"/>
  <c r="S30" i="18"/>
  <c r="E30" i="18"/>
  <c r="M54" i="18"/>
  <c r="H54" i="18"/>
  <c r="T54" i="18"/>
  <c r="Q54" i="18"/>
  <c r="O54" i="18"/>
  <c r="L54" i="18"/>
  <c r="J54" i="18"/>
  <c r="I54" i="18"/>
  <c r="E54" i="18"/>
  <c r="S54" i="18"/>
  <c r="P54" i="18"/>
  <c r="N54" i="18"/>
  <c r="G54" i="18"/>
  <c r="F54" i="18"/>
  <c r="R54" i="18"/>
  <c r="K54" i="18"/>
  <c r="O51" i="18"/>
  <c r="I51" i="18"/>
  <c r="H51" i="18"/>
  <c r="P51" i="18"/>
  <c r="N51" i="18"/>
  <c r="L51" i="18"/>
  <c r="T51" i="18"/>
  <c r="M51" i="18"/>
  <c r="K51" i="18"/>
  <c r="J51" i="18"/>
  <c r="F51" i="18"/>
  <c r="S51" i="18"/>
  <c r="G51" i="18"/>
  <c r="E51" i="18"/>
  <c r="R51" i="18"/>
  <c r="Q51" i="18"/>
  <c r="O29" i="18"/>
  <c r="H29" i="18"/>
  <c r="P29" i="18"/>
  <c r="K29" i="18"/>
  <c r="F29" i="18"/>
  <c r="S29" i="18"/>
  <c r="Q29" i="18"/>
  <c r="J29" i="18"/>
  <c r="I29" i="18"/>
  <c r="R29" i="18"/>
  <c r="L29" i="18"/>
  <c r="G29" i="18"/>
  <c r="M29" i="18"/>
  <c r="E29" i="18"/>
  <c r="N29" i="18"/>
  <c r="T29" i="18"/>
  <c r="S53" i="18"/>
  <c r="N53" i="18"/>
  <c r="H53" i="18"/>
  <c r="T53" i="18"/>
  <c r="R53" i="18"/>
  <c r="L53" i="18"/>
  <c r="I53" i="18"/>
  <c r="E53" i="18"/>
  <c r="Q53" i="18"/>
  <c r="P53" i="18"/>
  <c r="O53" i="18"/>
  <c r="M53" i="18"/>
  <c r="K53" i="18"/>
  <c r="J53" i="18"/>
  <c r="G53" i="18"/>
  <c r="F53" i="18"/>
  <c r="K49" i="18"/>
  <c r="H49" i="18"/>
  <c r="F49" i="18"/>
  <c r="S49" i="18"/>
  <c r="L49" i="18"/>
  <c r="J49" i="18"/>
  <c r="E49" i="18"/>
  <c r="P49" i="18"/>
  <c r="O49" i="18"/>
  <c r="I49" i="18"/>
  <c r="G49" i="18"/>
  <c r="T49" i="18"/>
  <c r="Q49" i="18"/>
  <c r="R49" i="18"/>
  <c r="N49" i="18"/>
  <c r="M49" i="18"/>
  <c r="S32" i="18"/>
  <c r="S40" i="18"/>
  <c r="B52" i="18"/>
  <c r="M26" i="18"/>
  <c r="Q26" i="18"/>
  <c r="P26" i="18"/>
  <c r="N26" i="18"/>
  <c r="I26" i="18"/>
  <c r="H26" i="18"/>
  <c r="G26" i="18"/>
  <c r="F26" i="18"/>
  <c r="O26" i="18"/>
  <c r="K26" i="18"/>
  <c r="R26" i="18"/>
  <c r="L26" i="18"/>
  <c r="S26" i="18"/>
  <c r="T26" i="18"/>
  <c r="E26" i="18"/>
  <c r="J26" i="18"/>
  <c r="T33" i="18"/>
  <c r="O25" i="18"/>
  <c r="H25" i="18"/>
  <c r="F25" i="18"/>
  <c r="R25" i="18"/>
  <c r="Q25" i="18"/>
  <c r="P25" i="18"/>
  <c r="J25" i="18"/>
  <c r="I25" i="18"/>
  <c r="S25" i="18"/>
  <c r="N25" i="18"/>
  <c r="K25" i="18"/>
  <c r="M25" i="18"/>
  <c r="E25" i="18"/>
  <c r="L25" i="18"/>
  <c r="G25" i="18"/>
  <c r="T25" i="18"/>
  <c r="S27" i="18"/>
  <c r="E27" i="18"/>
  <c r="F27" i="18"/>
  <c r="G27" i="18"/>
  <c r="J27" i="18"/>
  <c r="N27" i="18"/>
  <c r="I27" i="18"/>
  <c r="Q27" i="18"/>
  <c r="M27" i="18"/>
  <c r="L27" i="18"/>
  <c r="R27" i="18"/>
  <c r="P27" i="18"/>
  <c r="T27" i="18"/>
  <c r="K27" i="18"/>
  <c r="H27" i="18"/>
  <c r="O27" i="18"/>
  <c r="R33" i="18"/>
  <c r="M50" i="18"/>
  <c r="I50" i="18"/>
  <c r="F50" i="18"/>
  <c r="T50" i="18"/>
  <c r="S50" i="18"/>
  <c r="O50" i="18"/>
  <c r="L50" i="18"/>
  <c r="H50" i="18"/>
  <c r="E50" i="18"/>
  <c r="K50" i="18"/>
  <c r="G50" i="18"/>
  <c r="P50" i="18"/>
  <c r="J50" i="18"/>
  <c r="R50" i="18"/>
  <c r="Q50" i="18"/>
  <c r="N50" i="18"/>
  <c r="R34" i="18"/>
  <c r="R35" i="18"/>
  <c r="R31" i="18"/>
  <c r="R32" i="18"/>
  <c r="R36" i="18"/>
  <c r="Q21" i="1"/>
  <c r="R21" i="18"/>
  <c r="P21" i="1"/>
  <c r="B47" i="18"/>
  <c r="R47" i="18" s="1"/>
  <c r="B46" i="18"/>
  <c r="R46" i="18" s="1"/>
  <c r="S41" i="18"/>
  <c r="T41" i="18"/>
  <c r="B49" i="27"/>
  <c r="B52" i="27"/>
  <c r="B48" i="27"/>
  <c r="B51" i="27"/>
  <c r="B47" i="27"/>
  <c r="B50" i="27"/>
  <c r="B41" i="24"/>
  <c r="B40" i="24"/>
  <c r="B43" i="24"/>
  <c r="B44" i="24"/>
  <c r="B58" i="24"/>
  <c r="B55" i="24"/>
  <c r="B62" i="24"/>
  <c r="B39" i="24"/>
  <c r="Q19" i="1"/>
  <c r="Q20" i="1"/>
  <c r="Q18" i="1"/>
  <c r="Q14" i="1"/>
  <c r="Q15" i="1"/>
  <c r="R19" i="18"/>
  <c r="R24" i="18"/>
  <c r="R37" i="18"/>
  <c r="B43" i="18"/>
  <c r="B61" i="18" s="1"/>
  <c r="T37" i="18"/>
  <c r="S37" i="18"/>
  <c r="S39" i="18"/>
  <c r="B45" i="18"/>
  <c r="B63" i="18" s="1"/>
  <c r="T39" i="18"/>
  <c r="R39" i="18"/>
  <c r="R13" i="18"/>
  <c r="R17" i="18"/>
  <c r="R14" i="18"/>
  <c r="R18" i="18"/>
  <c r="R22" i="18"/>
  <c r="R16" i="18"/>
  <c r="Q7" i="18"/>
  <c r="R40" i="18"/>
  <c r="R15" i="18"/>
  <c r="R20" i="18"/>
  <c r="R23" i="18"/>
  <c r="B44" i="18"/>
  <c r="B62" i="18" s="1"/>
  <c r="T38" i="18"/>
  <c r="R38" i="18"/>
  <c r="S38" i="18"/>
  <c r="B48" i="18"/>
  <c r="B66" i="18" s="1"/>
  <c r="T42" i="18"/>
  <c r="R42" i="18"/>
  <c r="S42" i="18"/>
  <c r="R41" i="18"/>
  <c r="P14" i="1"/>
  <c r="P20" i="1"/>
  <c r="O7" i="1"/>
  <c r="P15" i="1"/>
  <c r="P19" i="1"/>
  <c r="P18" i="1"/>
  <c r="U29" i="18" l="1"/>
  <c r="U30" i="18"/>
  <c r="U53" i="18"/>
  <c r="Q52" i="18"/>
  <c r="N52" i="18"/>
  <c r="M52" i="18"/>
  <c r="E52" i="18"/>
  <c r="S52" i="18"/>
  <c r="P52" i="18"/>
  <c r="L52" i="18"/>
  <c r="I52" i="18"/>
  <c r="F52" i="18"/>
  <c r="T52" i="18"/>
  <c r="O52" i="18"/>
  <c r="K52" i="18"/>
  <c r="J52" i="18"/>
  <c r="H52" i="18"/>
  <c r="G52" i="18"/>
  <c r="R52" i="18"/>
  <c r="U26" i="18"/>
  <c r="U49" i="18"/>
  <c r="U50" i="18"/>
  <c r="U25" i="18"/>
  <c r="U51" i="18"/>
  <c r="U27" i="18"/>
  <c r="U54" i="18"/>
  <c r="Q34" i="18"/>
  <c r="Q35" i="18"/>
  <c r="Q32" i="18"/>
  <c r="Q33" i="18"/>
  <c r="Q36" i="18"/>
  <c r="Q31" i="18"/>
  <c r="O21" i="1"/>
  <c r="S61" i="18"/>
  <c r="T61" i="18"/>
  <c r="R61" i="18"/>
  <c r="Q61" i="18"/>
  <c r="S63" i="18"/>
  <c r="T63" i="18"/>
  <c r="R63" i="18"/>
  <c r="Q63" i="18"/>
  <c r="B58" i="18"/>
  <c r="Q58" i="18" s="1"/>
  <c r="B64" i="18"/>
  <c r="T46" i="18"/>
  <c r="S46" i="18"/>
  <c r="Q66" i="18"/>
  <c r="T66" i="18"/>
  <c r="S66" i="18"/>
  <c r="R66" i="18"/>
  <c r="Q62" i="18"/>
  <c r="R62" i="18"/>
  <c r="T62" i="18"/>
  <c r="S62" i="18"/>
  <c r="S47" i="18"/>
  <c r="B65" i="18"/>
  <c r="B59" i="18"/>
  <c r="T47" i="18"/>
  <c r="B53" i="27"/>
  <c r="B59" i="27"/>
  <c r="B54" i="27"/>
  <c r="B60" i="27"/>
  <c r="B55" i="27"/>
  <c r="B61" i="27"/>
  <c r="B56" i="27"/>
  <c r="B62" i="27"/>
  <c r="B57" i="27"/>
  <c r="B63" i="27"/>
  <c r="B58" i="27"/>
  <c r="B64" i="27"/>
  <c r="B52" i="24"/>
  <c r="B59" i="24"/>
  <c r="B57" i="24"/>
  <c r="B65" i="24" s="1"/>
  <c r="B64" i="24"/>
  <c r="B53" i="24"/>
  <c r="B60" i="24"/>
  <c r="B56" i="24"/>
  <c r="B63" i="24"/>
  <c r="B61" i="24"/>
  <c r="B54" i="24"/>
  <c r="Q38" i="18"/>
  <c r="Q42" i="18"/>
  <c r="Q39" i="18"/>
  <c r="O15" i="1"/>
  <c r="O18" i="1"/>
  <c r="O20" i="1"/>
  <c r="O14" i="1"/>
  <c r="N7" i="1"/>
  <c r="O19" i="1"/>
  <c r="S48" i="18"/>
  <c r="B60" i="18"/>
  <c r="Q48" i="18"/>
  <c r="R48" i="18"/>
  <c r="T48" i="18"/>
  <c r="R45" i="18"/>
  <c r="T45" i="18"/>
  <c r="S45" i="18"/>
  <c r="B57" i="18"/>
  <c r="Q45" i="18"/>
  <c r="S43" i="18"/>
  <c r="T43" i="18"/>
  <c r="Q43" i="18"/>
  <c r="B55" i="18"/>
  <c r="R43" i="18"/>
  <c r="Q14" i="18"/>
  <c r="Q18" i="18"/>
  <c r="Q22" i="18"/>
  <c r="Q15" i="18"/>
  <c r="Q23" i="18"/>
  <c r="Q13" i="18"/>
  <c r="Q41" i="18"/>
  <c r="Q16" i="18"/>
  <c r="P7" i="18"/>
  <c r="Q40" i="18"/>
  <c r="Q17" i="18"/>
  <c r="Q21" i="18"/>
  <c r="Q24" i="18"/>
  <c r="Q46" i="18"/>
  <c r="Q47" i="18"/>
  <c r="Q20" i="18"/>
  <c r="Q19" i="18"/>
  <c r="B56" i="18"/>
  <c r="S44" i="18"/>
  <c r="T44" i="18"/>
  <c r="R44" i="18"/>
  <c r="Q44" i="18"/>
  <c r="Q37" i="18"/>
  <c r="U52" i="18" l="1"/>
  <c r="P62" i="18"/>
  <c r="P34" i="18"/>
  <c r="P33" i="18"/>
  <c r="P32" i="18"/>
  <c r="P31" i="18"/>
  <c r="P36" i="18"/>
  <c r="P35" i="18"/>
  <c r="N21" i="1"/>
  <c r="P63" i="18"/>
  <c r="P61" i="18"/>
  <c r="P66" i="18"/>
  <c r="T59" i="18"/>
  <c r="R59" i="18"/>
  <c r="S59" i="18"/>
  <c r="S65" i="18"/>
  <c r="Q65" i="18"/>
  <c r="P65" i="18"/>
  <c r="T65" i="18"/>
  <c r="R65" i="18"/>
  <c r="Q59" i="18"/>
  <c r="Q64" i="18"/>
  <c r="S64" i="18"/>
  <c r="R64" i="18"/>
  <c r="T64" i="18"/>
  <c r="P64" i="18"/>
  <c r="S58" i="18"/>
  <c r="T58" i="18"/>
  <c r="R58" i="18"/>
  <c r="P45" i="18"/>
  <c r="P44" i="18"/>
  <c r="P43" i="18"/>
  <c r="T56" i="18"/>
  <c r="Q56" i="18"/>
  <c r="R56" i="18"/>
  <c r="P56" i="18"/>
  <c r="S56" i="18"/>
  <c r="R55" i="18"/>
  <c r="S55" i="18"/>
  <c r="Q55" i="18"/>
  <c r="T55" i="18"/>
  <c r="P55" i="18"/>
  <c r="T57" i="18"/>
  <c r="Q57" i="18"/>
  <c r="S57" i="18"/>
  <c r="P57" i="18"/>
  <c r="R57" i="18"/>
  <c r="P15" i="18"/>
  <c r="P23" i="18"/>
  <c r="P16" i="18"/>
  <c r="P40" i="18"/>
  <c r="O7" i="18"/>
  <c r="P14" i="18"/>
  <c r="P22" i="18"/>
  <c r="P17" i="18"/>
  <c r="P18" i="18"/>
  <c r="P46" i="18"/>
  <c r="P41" i="18"/>
  <c r="P13" i="18"/>
  <c r="P21" i="18"/>
  <c r="P24" i="18"/>
  <c r="P58" i="18"/>
  <c r="P47" i="18"/>
  <c r="P20" i="18"/>
  <c r="P19" i="18"/>
  <c r="P39" i="18"/>
  <c r="P38" i="18"/>
  <c r="P37" i="18"/>
  <c r="P59" i="18"/>
  <c r="P42" i="18"/>
  <c r="P48" i="18"/>
  <c r="T60" i="18"/>
  <c r="Q60" i="18"/>
  <c r="R60" i="18"/>
  <c r="S60" i="18"/>
  <c r="P60" i="18"/>
  <c r="N15" i="1"/>
  <c r="N18" i="1"/>
  <c r="N14" i="1"/>
  <c r="N20" i="1"/>
  <c r="N19" i="1"/>
  <c r="M7" i="1"/>
  <c r="O65" i="18" l="1"/>
  <c r="O34" i="18"/>
  <c r="O33" i="18"/>
  <c r="O36" i="18"/>
  <c r="O32" i="18"/>
  <c r="O35" i="18"/>
  <c r="O31" i="18"/>
  <c r="O64" i="18"/>
  <c r="O60" i="18"/>
  <c r="M21" i="1"/>
  <c r="O63" i="18"/>
  <c r="O62" i="18"/>
  <c r="O66" i="18"/>
  <c r="O61" i="18"/>
  <c r="O56" i="18"/>
  <c r="O57" i="18"/>
  <c r="O55" i="18"/>
  <c r="O15" i="18"/>
  <c r="O23" i="18"/>
  <c r="O16" i="18"/>
  <c r="O40" i="18"/>
  <c r="N7" i="18"/>
  <c r="O18" i="18"/>
  <c r="O22" i="18"/>
  <c r="O13" i="18"/>
  <c r="O41" i="18"/>
  <c r="O14" i="18"/>
  <c r="O17" i="18"/>
  <c r="O58" i="18"/>
  <c r="O20" i="18"/>
  <c r="O47" i="18"/>
  <c r="O19" i="18"/>
  <c r="O24" i="18"/>
  <c r="O21" i="18"/>
  <c r="O46" i="18"/>
  <c r="O38" i="18"/>
  <c r="O59" i="18"/>
  <c r="O39" i="18"/>
  <c r="O42" i="18"/>
  <c r="O37" i="18"/>
  <c r="O48" i="18"/>
  <c r="O43" i="18"/>
  <c r="O44" i="18"/>
  <c r="O45" i="18"/>
  <c r="M15" i="1"/>
  <c r="M18" i="1"/>
  <c r="M20" i="1"/>
  <c r="L7" i="1"/>
  <c r="M14" i="1"/>
  <c r="M19" i="1"/>
  <c r="N31" i="18" l="1"/>
  <c r="N35" i="18"/>
  <c r="N36" i="18"/>
  <c r="N33" i="18"/>
  <c r="N34" i="18"/>
  <c r="N32" i="18"/>
  <c r="L21" i="1"/>
  <c r="N62" i="18"/>
  <c r="N61" i="18"/>
  <c r="N66" i="18"/>
  <c r="N63" i="18"/>
  <c r="N64" i="18"/>
  <c r="N65" i="18"/>
  <c r="L15" i="1"/>
  <c r="L18" i="1"/>
  <c r="L14" i="1"/>
  <c r="L20" i="1"/>
  <c r="L19" i="1"/>
  <c r="K7" i="1"/>
  <c r="N15" i="18"/>
  <c r="N23" i="18"/>
  <c r="N16" i="18"/>
  <c r="N40" i="18"/>
  <c r="M7" i="18"/>
  <c r="N14" i="18"/>
  <c r="N22" i="18"/>
  <c r="N46" i="18"/>
  <c r="N17" i="18"/>
  <c r="N18" i="18"/>
  <c r="N13" i="18"/>
  <c r="N41" i="18"/>
  <c r="N20" i="18"/>
  <c r="N19" i="18"/>
  <c r="N21" i="18"/>
  <c r="N24" i="18"/>
  <c r="N58" i="18"/>
  <c r="N47" i="18"/>
  <c r="N38" i="18"/>
  <c r="N42" i="18"/>
  <c r="N37" i="18"/>
  <c r="N59" i="18"/>
  <c r="N39" i="18"/>
  <c r="N45" i="18"/>
  <c r="N44" i="18"/>
  <c r="N43" i="18"/>
  <c r="N48" i="18"/>
  <c r="N56" i="18"/>
  <c r="N57" i="18"/>
  <c r="N60" i="18"/>
  <c r="N55" i="18"/>
  <c r="M36" i="18" l="1"/>
  <c r="M33" i="18"/>
  <c r="M32" i="18"/>
  <c r="M34" i="18"/>
  <c r="M31" i="18"/>
  <c r="M35" i="18"/>
  <c r="M63" i="18"/>
  <c r="M61" i="18"/>
  <c r="M66" i="18"/>
  <c r="M62" i="18"/>
  <c r="M65" i="18"/>
  <c r="M64" i="18"/>
  <c r="K21" i="1"/>
  <c r="K18" i="1"/>
  <c r="K14" i="1"/>
  <c r="K20" i="1"/>
  <c r="J7" i="1"/>
  <c r="K19" i="1"/>
  <c r="K15" i="1"/>
  <c r="M15" i="18"/>
  <c r="M23" i="18"/>
  <c r="M16" i="18"/>
  <c r="M40" i="18"/>
  <c r="M18" i="18"/>
  <c r="L7" i="18"/>
  <c r="M14" i="18"/>
  <c r="M13" i="18"/>
  <c r="M41" i="18"/>
  <c r="M22" i="18"/>
  <c r="M17" i="18"/>
  <c r="M21" i="18"/>
  <c r="M24" i="18"/>
  <c r="M58" i="18"/>
  <c r="M47" i="18"/>
  <c r="M20" i="18"/>
  <c r="M19" i="18"/>
  <c r="M46" i="18"/>
  <c r="M37" i="18"/>
  <c r="M42" i="18"/>
  <c r="M39" i="18"/>
  <c r="M59" i="18"/>
  <c r="M38" i="18"/>
  <c r="M45" i="18"/>
  <c r="M43" i="18"/>
  <c r="M48" i="18"/>
  <c r="M44" i="18"/>
  <c r="M56" i="18"/>
  <c r="M60" i="18"/>
  <c r="M57" i="18"/>
  <c r="M55" i="18"/>
  <c r="L33" i="18" l="1"/>
  <c r="L32" i="18"/>
  <c r="L36" i="18"/>
  <c r="L31" i="18"/>
  <c r="L35" i="18"/>
  <c r="L34" i="18"/>
  <c r="L62" i="18"/>
  <c r="L66" i="18"/>
  <c r="L63" i="18"/>
  <c r="L61" i="18"/>
  <c r="L65" i="18"/>
  <c r="L64" i="18"/>
  <c r="J21" i="1"/>
  <c r="J18" i="1"/>
  <c r="I7" i="1"/>
  <c r="J19" i="1"/>
  <c r="J20" i="1"/>
  <c r="J14" i="1"/>
  <c r="J15" i="1"/>
  <c r="L16" i="18"/>
  <c r="L40" i="18"/>
  <c r="K7" i="18"/>
  <c r="L18" i="18"/>
  <c r="L46" i="18"/>
  <c r="L13" i="18"/>
  <c r="L17" i="18"/>
  <c r="L41" i="18"/>
  <c r="L14" i="18"/>
  <c r="L22" i="18"/>
  <c r="L15" i="18"/>
  <c r="L19" i="18"/>
  <c r="L47" i="18"/>
  <c r="L23" i="18"/>
  <c r="L21" i="18"/>
  <c r="L24" i="18"/>
  <c r="L58" i="18"/>
  <c r="L20" i="18"/>
  <c r="L39" i="18"/>
  <c r="L42" i="18"/>
  <c r="L38" i="18"/>
  <c r="L37" i="18"/>
  <c r="L59" i="18"/>
  <c r="L44" i="18"/>
  <c r="L48" i="18"/>
  <c r="L45" i="18"/>
  <c r="L43" i="18"/>
  <c r="L55" i="18"/>
  <c r="L56" i="18"/>
  <c r="L60" i="18"/>
  <c r="L57" i="18"/>
  <c r="K32" i="18" l="1"/>
  <c r="K36" i="18"/>
  <c r="K34" i="18"/>
  <c r="K31" i="18"/>
  <c r="K35" i="18"/>
  <c r="K33" i="18"/>
  <c r="I21" i="1"/>
  <c r="K63" i="18"/>
  <c r="K62" i="18"/>
  <c r="K61" i="18"/>
  <c r="K66" i="18"/>
  <c r="K64" i="18"/>
  <c r="K65" i="18"/>
  <c r="K16" i="18"/>
  <c r="K40" i="18"/>
  <c r="J7" i="18"/>
  <c r="K14" i="18"/>
  <c r="K22" i="18"/>
  <c r="K13" i="18"/>
  <c r="K17" i="18"/>
  <c r="K41" i="18"/>
  <c r="K18" i="18"/>
  <c r="K47" i="18"/>
  <c r="K19" i="18"/>
  <c r="K15" i="18"/>
  <c r="K23" i="18"/>
  <c r="K58" i="18"/>
  <c r="K46" i="18"/>
  <c r="K20" i="18"/>
  <c r="K21" i="18"/>
  <c r="K24" i="18"/>
  <c r="K37" i="18"/>
  <c r="K42" i="18"/>
  <c r="K59" i="18"/>
  <c r="K39" i="18"/>
  <c r="K38" i="18"/>
  <c r="K48" i="18"/>
  <c r="K43" i="18"/>
  <c r="K44" i="18"/>
  <c r="K45" i="18"/>
  <c r="K57" i="18"/>
  <c r="K55" i="18"/>
  <c r="K56" i="18"/>
  <c r="K60" i="18"/>
  <c r="I18" i="1"/>
  <c r="H7" i="1"/>
  <c r="I19" i="1"/>
  <c r="I15" i="1"/>
  <c r="I14" i="1"/>
  <c r="I20" i="1"/>
  <c r="J33" i="18" l="1"/>
  <c r="J32" i="18"/>
  <c r="J31" i="18"/>
  <c r="J34" i="18"/>
  <c r="J35" i="18"/>
  <c r="J36" i="18"/>
  <c r="J61" i="18"/>
  <c r="J66" i="18"/>
  <c r="J62" i="18"/>
  <c r="J63" i="18"/>
  <c r="J65" i="18"/>
  <c r="J64" i="18"/>
  <c r="H21" i="1"/>
  <c r="H18" i="1"/>
  <c r="G7" i="1"/>
  <c r="H19" i="1"/>
  <c r="H15" i="1"/>
  <c r="H20" i="1"/>
  <c r="H14" i="1"/>
  <c r="J16" i="18"/>
  <c r="J40" i="18"/>
  <c r="I7" i="18"/>
  <c r="J13" i="18"/>
  <c r="J17" i="18"/>
  <c r="J41" i="18"/>
  <c r="J19" i="18"/>
  <c r="J47" i="18"/>
  <c r="J15" i="18"/>
  <c r="J46" i="18"/>
  <c r="J14" i="18"/>
  <c r="J22" i="18"/>
  <c r="J23" i="18"/>
  <c r="J18" i="18"/>
  <c r="J58" i="18"/>
  <c r="J21" i="18"/>
  <c r="J24" i="18"/>
  <c r="J20" i="18"/>
  <c r="J59" i="18"/>
  <c r="J38" i="18"/>
  <c r="J37" i="18"/>
  <c r="J39" i="18"/>
  <c r="J42" i="18"/>
  <c r="J43" i="18"/>
  <c r="J48" i="18"/>
  <c r="J44" i="18"/>
  <c r="J45" i="18"/>
  <c r="J57" i="18"/>
  <c r="J55" i="18"/>
  <c r="J60" i="18"/>
  <c r="J56" i="18"/>
  <c r="I35" i="18" l="1"/>
  <c r="I36" i="18"/>
  <c r="I31" i="18"/>
  <c r="I33" i="18"/>
  <c r="I32" i="18"/>
  <c r="I34" i="18"/>
  <c r="G21" i="1"/>
  <c r="I63" i="18"/>
  <c r="I66" i="18"/>
  <c r="I62" i="18"/>
  <c r="I61" i="18"/>
  <c r="I64" i="18"/>
  <c r="I65" i="18"/>
  <c r="I16" i="18"/>
  <c r="I40" i="18"/>
  <c r="H7" i="18"/>
  <c r="I13" i="18"/>
  <c r="I17" i="18"/>
  <c r="I41" i="18"/>
  <c r="I15" i="18"/>
  <c r="I23" i="18"/>
  <c r="I19" i="18"/>
  <c r="I22" i="18"/>
  <c r="I18" i="18"/>
  <c r="I46" i="18"/>
  <c r="I47" i="18"/>
  <c r="I14" i="18"/>
  <c r="I21" i="18"/>
  <c r="I24" i="18"/>
  <c r="I20" i="18"/>
  <c r="I58" i="18"/>
  <c r="I42" i="18"/>
  <c r="I38" i="18"/>
  <c r="I59" i="18"/>
  <c r="I39" i="18"/>
  <c r="I37" i="18"/>
  <c r="I45" i="18"/>
  <c r="I48" i="18"/>
  <c r="I43" i="18"/>
  <c r="I44" i="18"/>
  <c r="I56" i="18"/>
  <c r="I55" i="18"/>
  <c r="I57" i="18"/>
  <c r="I60" i="18"/>
  <c r="G18" i="1"/>
  <c r="F7" i="1"/>
  <c r="G19" i="1"/>
  <c r="G15" i="1"/>
  <c r="G14" i="1"/>
  <c r="G20" i="1"/>
  <c r="H35" i="18" l="1"/>
  <c r="H33" i="18"/>
  <c r="H31" i="18"/>
  <c r="H36" i="18"/>
  <c r="H34" i="18"/>
  <c r="H32" i="18"/>
  <c r="H63" i="18"/>
  <c r="H62" i="18"/>
  <c r="H61" i="18"/>
  <c r="H66" i="18"/>
  <c r="H65" i="18"/>
  <c r="H64" i="18"/>
  <c r="F21" i="1"/>
  <c r="F18" i="1"/>
  <c r="E7" i="1"/>
  <c r="F19" i="1"/>
  <c r="F15" i="1"/>
  <c r="F20" i="1"/>
  <c r="F14" i="1"/>
  <c r="H16" i="18"/>
  <c r="H40" i="18"/>
  <c r="G7" i="18"/>
  <c r="H13" i="18"/>
  <c r="H17" i="18"/>
  <c r="H41" i="18"/>
  <c r="H19" i="18"/>
  <c r="H47" i="18"/>
  <c r="H15" i="18"/>
  <c r="H46" i="18"/>
  <c r="H14" i="18"/>
  <c r="H22" i="18"/>
  <c r="H23" i="18"/>
  <c r="H18" i="18"/>
  <c r="H58" i="18"/>
  <c r="H21" i="18"/>
  <c r="H24" i="18"/>
  <c r="H20" i="18"/>
  <c r="H42" i="18"/>
  <c r="H38" i="18"/>
  <c r="H59" i="18"/>
  <c r="H39" i="18"/>
  <c r="H37" i="18"/>
  <c r="H48" i="18"/>
  <c r="H44" i="18"/>
  <c r="H45" i="18"/>
  <c r="H43" i="18"/>
  <c r="H56" i="18"/>
  <c r="H57" i="18"/>
  <c r="H60" i="18"/>
  <c r="H55" i="18"/>
  <c r="G35" i="18" l="1"/>
  <c r="G36" i="18"/>
  <c r="G31" i="18"/>
  <c r="G34" i="18"/>
  <c r="G33" i="18"/>
  <c r="G32" i="18"/>
  <c r="E21" i="1"/>
  <c r="G61" i="18"/>
  <c r="G66" i="18"/>
  <c r="G63" i="18"/>
  <c r="G62" i="18"/>
  <c r="G65" i="18"/>
  <c r="G64" i="18"/>
  <c r="G16" i="18"/>
  <c r="G40" i="18"/>
  <c r="F7" i="18"/>
  <c r="G13" i="18"/>
  <c r="G17" i="18"/>
  <c r="G41" i="18"/>
  <c r="G15" i="18"/>
  <c r="G23" i="18"/>
  <c r="G58" i="18"/>
  <c r="G19" i="18"/>
  <c r="G14" i="18"/>
  <c r="G18" i="18"/>
  <c r="G47" i="18"/>
  <c r="G22" i="18"/>
  <c r="G20" i="18"/>
  <c r="G21" i="18"/>
  <c r="G24" i="18"/>
  <c r="G46" i="18"/>
  <c r="G37" i="18"/>
  <c r="G38" i="18"/>
  <c r="G42" i="18"/>
  <c r="G39" i="18"/>
  <c r="G59" i="18"/>
  <c r="G43" i="18"/>
  <c r="G44" i="18"/>
  <c r="G48" i="18"/>
  <c r="G45" i="18"/>
  <c r="G56" i="18"/>
  <c r="G60" i="18"/>
  <c r="G55" i="18"/>
  <c r="G57" i="18"/>
  <c r="E18" i="1"/>
  <c r="D7" i="1"/>
  <c r="E19" i="1"/>
  <c r="E15" i="1"/>
  <c r="E14" i="1"/>
  <c r="E20" i="1"/>
  <c r="F31" i="18" l="1"/>
  <c r="F34" i="18"/>
  <c r="F32" i="18"/>
  <c r="F36" i="18"/>
  <c r="F35" i="18"/>
  <c r="F33" i="18"/>
  <c r="F61" i="18"/>
  <c r="F66" i="18"/>
  <c r="F62" i="18"/>
  <c r="F63" i="18"/>
  <c r="F65" i="18"/>
  <c r="F64" i="18"/>
  <c r="D21" i="1"/>
  <c r="D19" i="1"/>
  <c r="D14" i="1"/>
  <c r="T14" i="1" s="1"/>
  <c r="D15" i="1"/>
  <c r="T15" i="1" s="1"/>
  <c r="D18" i="1"/>
  <c r="D20" i="1"/>
  <c r="F16" i="18"/>
  <c r="F40" i="18"/>
  <c r="E7" i="18"/>
  <c r="F13" i="18"/>
  <c r="F17" i="18"/>
  <c r="F41" i="18"/>
  <c r="F19" i="18"/>
  <c r="F47" i="18"/>
  <c r="F15" i="18"/>
  <c r="F18" i="18"/>
  <c r="F46" i="18"/>
  <c r="F14" i="18"/>
  <c r="F22" i="18"/>
  <c r="F23" i="18"/>
  <c r="F58" i="18"/>
  <c r="F20" i="18"/>
  <c r="F21" i="18"/>
  <c r="F24" i="18"/>
  <c r="F42" i="18"/>
  <c r="F37" i="18"/>
  <c r="F38" i="18"/>
  <c r="F59" i="18"/>
  <c r="F39" i="18"/>
  <c r="F48" i="18"/>
  <c r="F44" i="18"/>
  <c r="F45" i="18"/>
  <c r="F43" i="18"/>
  <c r="F55" i="18"/>
  <c r="F60" i="18"/>
  <c r="F56" i="18"/>
  <c r="F57" i="18"/>
  <c r="E33" i="18" l="1"/>
  <c r="U33" i="18" s="1"/>
  <c r="E34" i="18"/>
  <c r="U34" i="18" s="1"/>
  <c r="E32" i="18"/>
  <c r="U32" i="18" s="1"/>
  <c r="E36" i="18"/>
  <c r="U36" i="18" s="1"/>
  <c r="E31" i="18"/>
  <c r="U31" i="18" s="1"/>
  <c r="E35" i="18"/>
  <c r="U35" i="18" s="1"/>
  <c r="E63" i="18"/>
  <c r="U63" i="18" s="1"/>
  <c r="E66" i="18"/>
  <c r="U66" i="18" s="1"/>
  <c r="E62" i="18"/>
  <c r="U62" i="18" s="1"/>
  <c r="E61" i="18"/>
  <c r="U61" i="18" s="1"/>
  <c r="E64" i="18"/>
  <c r="U64" i="18" s="1"/>
  <c r="E65" i="18"/>
  <c r="U65" i="18" s="1"/>
  <c r="E14" i="18"/>
  <c r="U14" i="18" s="1"/>
  <c r="E18" i="18"/>
  <c r="U18" i="18" s="1"/>
  <c r="E17" i="18"/>
  <c r="U17" i="18" s="1"/>
  <c r="E22" i="18"/>
  <c r="U22" i="18" s="1"/>
  <c r="E40" i="18"/>
  <c r="U40" i="18" s="1"/>
  <c r="E19" i="18"/>
  <c r="U19" i="18" s="1"/>
  <c r="E41" i="18"/>
  <c r="U41" i="18" s="1"/>
  <c r="E20" i="18"/>
  <c r="U20" i="18" s="1"/>
  <c r="E13" i="18"/>
  <c r="U13" i="18" s="1"/>
  <c r="E16" i="18"/>
  <c r="U16" i="18" s="1"/>
  <c r="E23" i="18"/>
  <c r="U23" i="18" s="1"/>
  <c r="E15" i="18"/>
  <c r="U15" i="18" s="1"/>
  <c r="E24" i="18"/>
  <c r="U24" i="18" s="1"/>
  <c r="E46" i="18"/>
  <c r="U46" i="18" s="1"/>
  <c r="E21" i="18"/>
  <c r="U21" i="18" s="1"/>
  <c r="E58" i="18"/>
  <c r="U58" i="18" s="1"/>
  <c r="E47" i="18"/>
  <c r="U47" i="18" s="1"/>
  <c r="E59" i="18"/>
  <c r="U59" i="18" s="1"/>
  <c r="E39" i="18"/>
  <c r="U39" i="18" s="1"/>
  <c r="E42" i="18"/>
  <c r="U42" i="18" s="1"/>
  <c r="E37" i="18"/>
  <c r="U37" i="18" s="1"/>
  <c r="E38" i="18"/>
  <c r="U38" i="18" s="1"/>
  <c r="E45" i="18"/>
  <c r="U45" i="18" s="1"/>
  <c r="E43" i="18"/>
  <c r="U43" i="18" s="1"/>
  <c r="E48" i="18"/>
  <c r="U48" i="18" s="1"/>
  <c r="E44" i="18"/>
  <c r="U44" i="18" s="1"/>
  <c r="E57" i="18"/>
  <c r="U57" i="18" s="1"/>
  <c r="E56" i="18"/>
  <c r="U56" i="18" s="1"/>
  <c r="E55" i="18"/>
  <c r="U55" i="18" s="1"/>
  <c r="E60" i="18"/>
  <c r="U60" i="18" s="1"/>
  <c r="U67" i="18" l="1"/>
</calcChain>
</file>

<file path=xl/sharedStrings.xml><?xml version="1.0" encoding="utf-8"?>
<sst xmlns="http://schemas.openxmlformats.org/spreadsheetml/2006/main" count="197" uniqueCount="42">
  <si>
    <t>Date</t>
  </si>
  <si>
    <t>TOTAL</t>
  </si>
  <si>
    <t>NAME:</t>
  </si>
  <si>
    <t>Period</t>
  </si>
  <si>
    <t>Last Name, First Name</t>
  </si>
  <si>
    <t>DISTRICT SIZE GOAL</t>
  </si>
  <si>
    <t>Employee Signature</t>
  </si>
  <si>
    <t>Emp. ID #</t>
  </si>
  <si>
    <t>Total # of</t>
  </si>
  <si>
    <t>Students*</t>
  </si>
  <si>
    <t>* Students teacher assistants (STAs) are not allowable when calculating overages.</t>
  </si>
  <si>
    <t>Account Code:</t>
  </si>
  <si>
    <t xml:space="preserve">Submission of a fraudulent overage claim sheet is prohibited under </t>
  </si>
  <si>
    <t>District Board Policy and Administrative Regulation 4218.</t>
  </si>
  <si>
    <t># of SDC</t>
  </si>
  <si>
    <t>SDC @</t>
  </si>
  <si>
    <t>District Goal</t>
  </si>
  <si>
    <t>16 or More</t>
  </si>
  <si>
    <t>Submission of a fraudulent overage claim sheet is prohibited under District Board Policy and Administrative Regulation 4218.</t>
  </si>
  <si>
    <t>13 or More</t>
  </si>
  <si>
    <t>Students**</t>
  </si>
  <si>
    <t>** "SDC Students" only encompasses students enrolled in a self contained special day class.</t>
  </si>
  <si>
    <t>* Students teacher assistants (STAs) are not allowable when calculating overages.  Total</t>
  </si>
  <si>
    <t xml:space="preserve">    number of students only encompass students enrolled in a self contained special day class.</t>
  </si>
  <si>
    <t>Print</t>
  </si>
  <si>
    <t>Signature</t>
  </si>
  <si>
    <t xml:space="preserve">Administrator/Supervisor </t>
  </si>
  <si>
    <t>Administrator/Supervisor</t>
  </si>
  <si>
    <t>Transition Program, autism specific or Social-Emotional Service)</t>
  </si>
  <si>
    <t>11 or More</t>
  </si>
  <si>
    <t>CASELOAD OVERAGE CLAIM SHEET: RSP</t>
  </si>
  <si>
    <t>CLASS SIZE OVERAGE CLAIM SHEET: TK-6 SDC-Mild, Moderate, Non-severe</t>
  </si>
  <si>
    <t>CLASS SIZE OVERAGE CLAIM SHEET: Preschool - All SDC</t>
  </si>
  <si>
    <t xml:space="preserve">CLASS SIZE OVERAGE CLAIM SHEET: Grades TK-6 SDC (SH/ILS Adult </t>
  </si>
  <si>
    <t>CLASS SIZE OVERAGE CLAIM SHEET: 7-12 SDC-Mild, Moderate, Non-severe</t>
  </si>
  <si>
    <t xml:space="preserve"> CLASS SIZE OVERAGE CLAIM SHEET: Grades 7-12 SDC (SH/ILS, Adult</t>
  </si>
  <si>
    <t>CLASS SIZE OVERAGE CLAIM SHEET: LEARNING CENTER-RSP/SDC Mixed Caseload</t>
  </si>
  <si>
    <t>August 22nd - August 31st</t>
  </si>
  <si>
    <t>2023-24</t>
  </si>
  <si>
    <t>01-6500-0-1103-000-5760-1110-106-103</t>
  </si>
  <si>
    <t>August 21st - August 31st</t>
  </si>
  <si>
    <t xml:space="preserve">   01-6500-0-1103-000-5760-1120-106-108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</si>
</sst>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Fill="1"/>
    <xf numFmtId="0" fontId="0" fillId="0" borderId="0" xfId="0" applyNumberFormat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 wrapText="1"/>
    </xf>
    <xf numFmtId="0" fontId="0" fillId="3" borderId="0" xfId="0" applyFont="1" applyFill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NumberFormat="1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0" xfId="0" applyProtection="1"/>
    <xf numFmtId="0" fontId="0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right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0" fillId="0" borderId="0" xfId="0" applyAlignment="1" applyProtection="1">
      <alignment wrapText="1"/>
    </xf>
    <xf numFmtId="42" fontId="0" fillId="0" borderId="0" xfId="1" applyNumberFormat="1" applyFont="1" applyProtection="1"/>
    <xf numFmtId="42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Border="1" applyProtection="1"/>
    <xf numFmtId="0" fontId="0" fillId="0" borderId="0" xfId="0" applyFill="1" applyProtection="1"/>
    <xf numFmtId="0" fontId="6" fillId="3" borderId="0" xfId="0" applyFont="1" applyFill="1" applyProtection="1"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/>
    <xf numFmtId="0" fontId="7" fillId="0" borderId="0" xfId="0" applyFont="1" applyAlignment="1">
      <alignment horizontal="left"/>
    </xf>
    <xf numFmtId="2" fontId="0" fillId="0" borderId="0" xfId="0" applyNumberFormat="1" applyAlignment="1" applyProtection="1">
      <alignment horizontal="center" wrapText="1"/>
    </xf>
    <xf numFmtId="0" fontId="0" fillId="0" borderId="0" xfId="0" applyAlignment="1" applyProtection="1">
      <alignment horizontal="center" vertical="top" wrapText="1"/>
    </xf>
    <xf numFmtId="6" fontId="0" fillId="0" borderId="0" xfId="0" applyNumberFormat="1" applyAlignment="1" applyProtection="1">
      <alignment horizontal="center" wrapText="1"/>
    </xf>
    <xf numFmtId="0" fontId="0" fillId="2" borderId="0" xfId="0" applyFill="1" applyAlignment="1" applyProtection="1">
      <alignment horizontal="center"/>
    </xf>
    <xf numFmtId="0" fontId="0" fillId="2" borderId="0" xfId="0" applyFill="1" applyProtection="1"/>
    <xf numFmtId="0" fontId="7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3" xfId="0" applyNumberFormat="1" applyBorder="1" applyAlignment="1" applyProtection="1">
      <alignment horizontal="center"/>
    </xf>
    <xf numFmtId="0" fontId="0" fillId="0" borderId="3" xfId="0" applyFill="1" applyBorder="1" applyProtection="1"/>
    <xf numFmtId="0" fontId="0" fillId="0" borderId="3" xfId="0" applyBorder="1" applyProtection="1"/>
    <xf numFmtId="0" fontId="2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right"/>
      <protection locked="0"/>
    </xf>
    <xf numFmtId="6" fontId="8" fillId="0" borderId="0" xfId="0" applyNumberFormat="1" applyFont="1" applyAlignment="1" applyProtection="1">
      <alignment horizontal="center" wrapText="1"/>
    </xf>
    <xf numFmtId="0" fontId="0" fillId="0" borderId="0" xfId="0" applyNumberFormat="1" applyProtection="1"/>
    <xf numFmtId="0" fontId="0" fillId="3" borderId="0" xfId="0" applyNumberFormat="1" applyFont="1" applyFill="1" applyAlignment="1" applyProtection="1">
      <alignment horizontal="center"/>
    </xf>
    <xf numFmtId="0" fontId="0" fillId="0" borderId="0" xfId="0" applyNumberFormat="1" applyAlignment="1" applyProtection="1">
      <alignment wrapText="1"/>
    </xf>
    <xf numFmtId="0" fontId="7" fillId="0" borderId="0" xfId="0" applyNumberFormat="1" applyFont="1" applyAlignment="1" applyProtection="1">
      <alignment horizontal="left"/>
    </xf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Protection="1"/>
    <xf numFmtId="0" fontId="9" fillId="2" borderId="0" xfId="0" applyNumberFormat="1" applyFont="1" applyFill="1" applyAlignment="1" applyProtection="1">
      <alignment horizontal="center"/>
    </xf>
    <xf numFmtId="0" fontId="5" fillId="0" borderId="0" xfId="0" applyFont="1" applyAlignment="1" applyProtection="1"/>
    <xf numFmtId="0" fontId="5" fillId="0" borderId="0" xfId="0" applyFont="1" applyAlignment="1"/>
    <xf numFmtId="0" fontId="0" fillId="0" borderId="0" xfId="0" applyFill="1" applyBorder="1" applyProtection="1"/>
    <xf numFmtId="0" fontId="0" fillId="0" borderId="0" xfId="0" applyAlignment="1">
      <alignment horizontal="left"/>
    </xf>
    <xf numFmtId="0" fontId="0" fillId="0" borderId="0" xfId="0" applyFill="1" applyBorder="1"/>
    <xf numFmtId="41" fontId="6" fillId="3" borderId="1" xfId="0" applyNumberFormat="1" applyFont="1" applyFill="1" applyBorder="1" applyAlignment="1" applyProtection="1">
      <alignment horizontal="center"/>
      <protection locked="0"/>
    </xf>
    <xf numFmtId="41" fontId="10" fillId="4" borderId="1" xfId="0" applyNumberFormat="1" applyFont="1" applyFill="1" applyBorder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0" fillId="0" borderId="0" xfId="0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12" fillId="0" borderId="0" xfId="0" applyFont="1" applyBorder="1" applyAlignment="1">
      <alignment horizontal="left"/>
    </xf>
    <xf numFmtId="0" fontId="0" fillId="0" borderId="5" xfId="0" applyBorder="1" applyAlignment="1" applyProtection="1">
      <alignment horizontal="center"/>
    </xf>
    <xf numFmtId="0" fontId="0" fillId="0" borderId="5" xfId="0" applyNumberFormat="1" applyBorder="1" applyAlignment="1" applyProtection="1">
      <alignment horizontal="center"/>
    </xf>
    <xf numFmtId="0" fontId="0" fillId="0" borderId="5" xfId="0" applyFill="1" applyBorder="1" applyProtection="1"/>
    <xf numFmtId="0" fontId="0" fillId="0" borderId="5" xfId="0" applyBorder="1" applyProtection="1"/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12" fillId="0" borderId="0" xfId="0" applyNumberFormat="1" applyFont="1" applyBorder="1" applyAlignment="1"/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6" fillId="3" borderId="0" xfId="0" applyFont="1" applyFill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3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0" fillId="3" borderId="6" xfId="0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left"/>
    </xf>
    <xf numFmtId="0" fontId="0" fillId="2" borderId="4" xfId="0" applyFill="1" applyBorder="1" applyAlignment="1" applyProtection="1">
      <alignment wrapText="1"/>
    </xf>
    <xf numFmtId="42" fontId="0" fillId="2" borderId="4" xfId="0" applyNumberFormat="1" applyFill="1" applyBorder="1" applyAlignment="1" applyProtection="1">
      <alignment wrapText="1"/>
    </xf>
    <xf numFmtId="42" fontId="4" fillId="2" borderId="4" xfId="0" applyNumberFormat="1" applyFont="1" applyFill="1" applyBorder="1" applyAlignment="1" applyProtection="1">
      <alignment wrapText="1"/>
    </xf>
    <xf numFmtId="0" fontId="3" fillId="2" borderId="4" xfId="0" applyFont="1" applyFill="1" applyBorder="1" applyAlignment="1">
      <alignment horizontal="left"/>
    </xf>
    <xf numFmtId="0" fontId="0" fillId="2" borderId="4" xfId="0" applyFill="1" applyBorder="1" applyAlignment="1">
      <alignment horizontal="center" wrapText="1"/>
    </xf>
    <xf numFmtId="0" fontId="0" fillId="2" borderId="4" xfId="0" applyFill="1" applyBorder="1" applyAlignment="1">
      <alignment wrapText="1"/>
    </xf>
    <xf numFmtId="42" fontId="0" fillId="2" borderId="4" xfId="0" applyNumberFormat="1" applyFill="1" applyBorder="1"/>
    <xf numFmtId="42" fontId="4" fillId="2" borderId="4" xfId="0" applyNumberFormat="1" applyFont="1" applyFill="1" applyBorder="1" applyAlignment="1">
      <alignment wrapText="1"/>
    </xf>
    <xf numFmtId="0" fontId="0" fillId="2" borderId="4" xfId="0" applyFill="1" applyBorder="1" applyAlignment="1" applyProtection="1">
      <alignment horizontal="center" wrapText="1"/>
    </xf>
    <xf numFmtId="42" fontId="0" fillId="2" borderId="4" xfId="0" applyNumberFormat="1" applyFill="1" applyBorder="1" applyProtection="1"/>
    <xf numFmtId="41" fontId="10" fillId="4" borderId="6" xfId="0" applyNumberFormat="1" applyFont="1" applyFill="1" applyBorder="1" applyAlignment="1" applyProtection="1">
      <alignment horizontal="center"/>
    </xf>
    <xf numFmtId="0" fontId="3" fillId="2" borderId="4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6" fontId="10" fillId="0" borderId="0" xfId="0" applyNumberFormat="1" applyFont="1" applyAlignment="1" applyProtection="1">
      <alignment horizontal="center" wrapText="1"/>
    </xf>
    <xf numFmtId="41" fontId="10" fillId="0" borderId="1" xfId="0" applyNumberFormat="1" applyFont="1" applyFill="1" applyBorder="1" applyAlignment="1" applyProtection="1">
      <alignment horizontal="center"/>
      <protection locked="0"/>
    </xf>
    <xf numFmtId="0" fontId="3" fillId="0" borderId="2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 vertical="top" wrapText="1"/>
    </xf>
    <xf numFmtId="0" fontId="12" fillId="0" borderId="0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center"/>
    </xf>
    <xf numFmtId="16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" fontId="3" fillId="0" borderId="2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T37"/>
  <sheetViews>
    <sheetView view="pageBreakPreview" zoomScaleNormal="100" zoomScaleSheetLayoutView="100" workbookViewId="0">
      <pane ySplit="12" topLeftCell="A13" activePane="bottomLeft" state="frozen"/>
      <selection activeCell="A2" sqref="A2:G2"/>
      <selection pane="bottomLeft" activeCell="A37" sqref="A37"/>
    </sheetView>
  </sheetViews>
  <sheetFormatPr defaultColWidth="9.140625" defaultRowHeight="15" x14ac:dyDescent="0.25"/>
  <cols>
    <col min="1" max="1" width="11.7109375" style="17" customWidth="1"/>
    <col min="2" max="3" width="7.140625" style="17" customWidth="1"/>
    <col min="4" max="10" width="6.7109375" style="17" customWidth="1"/>
    <col min="11" max="11" width="9.140625" style="17" customWidth="1"/>
    <col min="12" max="18" width="6.7109375" style="17" customWidth="1"/>
    <col min="19" max="19" width="8.7109375" style="17" customWidth="1"/>
    <col min="20" max="20" width="12.7109375" style="17" customWidth="1"/>
    <col min="21" max="16384" width="9.140625" style="17"/>
  </cols>
  <sheetData>
    <row r="1" spans="1:20" s="28" customFormat="1" ht="15.75" x14ac:dyDescent="0.25">
      <c r="A1" s="102" t="str">
        <f>'PRIMARY-SDC'!A1</f>
        <v>2023-24</v>
      </c>
      <c r="B1" s="130" t="s">
        <v>30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s="28" customFormat="1" ht="3" customHeight="1" x14ac:dyDescent="0.2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ht="16.5" thickBot="1" x14ac:dyDescent="0.3">
      <c r="A3" s="127" t="s">
        <v>37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</row>
    <row r="4" spans="1:20" ht="8.1" customHeight="1" x14ac:dyDescent="0.25"/>
    <row r="5" spans="1:20" x14ac:dyDescent="0.25">
      <c r="A5" s="18" t="s">
        <v>2</v>
      </c>
      <c r="B5" s="30" t="s">
        <v>4</v>
      </c>
      <c r="C5" s="47"/>
      <c r="D5" s="48"/>
      <c r="E5" s="4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48"/>
      <c r="T5" s="31" t="s">
        <v>7</v>
      </c>
    </row>
    <row r="6" spans="1:20" x14ac:dyDescent="0.25">
      <c r="D6" s="36" t="s">
        <v>15</v>
      </c>
      <c r="E6" s="36" t="s">
        <v>15</v>
      </c>
      <c r="F6" s="36" t="s">
        <v>15</v>
      </c>
      <c r="G6" s="36" t="s">
        <v>15</v>
      </c>
      <c r="H6" s="36" t="s">
        <v>15</v>
      </c>
      <c r="I6" s="36" t="s">
        <v>15</v>
      </c>
      <c r="J6" s="36" t="s">
        <v>15</v>
      </c>
      <c r="K6" s="36" t="s">
        <v>15</v>
      </c>
      <c r="L6" s="36" t="s">
        <v>15</v>
      </c>
      <c r="M6" s="36" t="s">
        <v>15</v>
      </c>
      <c r="N6" s="36" t="s">
        <v>15</v>
      </c>
      <c r="O6" s="36" t="s">
        <v>15</v>
      </c>
      <c r="P6" s="36" t="s">
        <v>15</v>
      </c>
      <c r="Q6" s="36" t="s">
        <v>15</v>
      </c>
      <c r="R6" s="36" t="s">
        <v>15</v>
      </c>
      <c r="S6" s="36" t="s">
        <v>15</v>
      </c>
    </row>
    <row r="7" spans="1:20" s="22" customFormat="1" x14ac:dyDescent="0.25">
      <c r="B7" s="20"/>
      <c r="C7" s="20"/>
      <c r="D7" s="37">
        <f t="shared" ref="D7:Q7" si="0">+E7+1</f>
        <v>15</v>
      </c>
      <c r="E7" s="37">
        <f t="shared" si="0"/>
        <v>14</v>
      </c>
      <c r="F7" s="37">
        <f t="shared" si="0"/>
        <v>13</v>
      </c>
      <c r="G7" s="37">
        <f t="shared" si="0"/>
        <v>12</v>
      </c>
      <c r="H7" s="37">
        <f t="shared" si="0"/>
        <v>11</v>
      </c>
      <c r="I7" s="37">
        <f t="shared" si="0"/>
        <v>10</v>
      </c>
      <c r="J7" s="37">
        <f t="shared" si="0"/>
        <v>9</v>
      </c>
      <c r="K7" s="37">
        <f t="shared" si="0"/>
        <v>8</v>
      </c>
      <c r="L7" s="37">
        <f t="shared" si="0"/>
        <v>7</v>
      </c>
      <c r="M7" s="37">
        <f t="shared" si="0"/>
        <v>6</v>
      </c>
      <c r="N7" s="37">
        <f t="shared" si="0"/>
        <v>5</v>
      </c>
      <c r="O7" s="37">
        <f t="shared" si="0"/>
        <v>4</v>
      </c>
      <c r="P7" s="37">
        <f t="shared" si="0"/>
        <v>3</v>
      </c>
      <c r="Q7" s="37">
        <f t="shared" si="0"/>
        <v>2</v>
      </c>
      <c r="R7" s="37">
        <f>+S7+1</f>
        <v>1</v>
      </c>
      <c r="S7" s="37">
        <v>0</v>
      </c>
      <c r="T7" s="20"/>
    </row>
    <row r="8" spans="1:20" s="22" customFormat="1" x14ac:dyDescent="0.25">
      <c r="B8" s="20"/>
      <c r="C8" s="20"/>
      <c r="D8" s="128" t="s">
        <v>16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20"/>
    </row>
    <row r="9" spans="1:20" s="22" customFormat="1" x14ac:dyDescent="0.25">
      <c r="B9" s="20"/>
      <c r="C9" s="20"/>
      <c r="D9" s="37">
        <v>15</v>
      </c>
      <c r="E9" s="37">
        <v>16</v>
      </c>
      <c r="F9" s="37">
        <f>+E9+1</f>
        <v>17</v>
      </c>
      <c r="G9" s="37">
        <f t="shared" ref="G9:Q9" si="1">+F9+1</f>
        <v>18</v>
      </c>
      <c r="H9" s="37">
        <f t="shared" si="1"/>
        <v>19</v>
      </c>
      <c r="I9" s="37">
        <f t="shared" si="1"/>
        <v>20</v>
      </c>
      <c r="J9" s="37">
        <f t="shared" si="1"/>
        <v>21</v>
      </c>
      <c r="K9" s="37">
        <f t="shared" si="1"/>
        <v>22</v>
      </c>
      <c r="L9" s="37">
        <f t="shared" si="1"/>
        <v>23</v>
      </c>
      <c r="M9" s="37">
        <f t="shared" si="1"/>
        <v>24</v>
      </c>
      <c r="N9" s="37">
        <f t="shared" si="1"/>
        <v>25</v>
      </c>
      <c r="O9" s="37">
        <f t="shared" si="1"/>
        <v>26</v>
      </c>
      <c r="P9" s="37">
        <f t="shared" si="1"/>
        <v>27</v>
      </c>
      <c r="Q9" s="37">
        <f t="shared" si="1"/>
        <v>28</v>
      </c>
      <c r="R9" s="37">
        <v>28</v>
      </c>
      <c r="S9" s="37">
        <v>28</v>
      </c>
      <c r="T9" s="20"/>
    </row>
    <row r="10" spans="1:20" s="22" customFormat="1" x14ac:dyDescent="0.25">
      <c r="A10" s="20"/>
      <c r="B10" s="20"/>
      <c r="C10" s="20"/>
      <c r="D10" s="49">
        <v>5</v>
      </c>
      <c r="E10" s="38">
        <f>+$D$10</f>
        <v>5</v>
      </c>
      <c r="F10" s="38">
        <f t="shared" ref="F10:S10" si="2">+$D$10</f>
        <v>5</v>
      </c>
      <c r="G10" s="38">
        <f t="shared" si="2"/>
        <v>5</v>
      </c>
      <c r="H10" s="38">
        <f t="shared" si="2"/>
        <v>5</v>
      </c>
      <c r="I10" s="38">
        <f t="shared" si="2"/>
        <v>5</v>
      </c>
      <c r="J10" s="38">
        <f t="shared" si="2"/>
        <v>5</v>
      </c>
      <c r="K10" s="38">
        <f t="shared" si="2"/>
        <v>5</v>
      </c>
      <c r="L10" s="38">
        <f t="shared" si="2"/>
        <v>5</v>
      </c>
      <c r="M10" s="38">
        <f t="shared" si="2"/>
        <v>5</v>
      </c>
      <c r="N10" s="38">
        <f t="shared" si="2"/>
        <v>5</v>
      </c>
      <c r="O10" s="38">
        <f t="shared" si="2"/>
        <v>5</v>
      </c>
      <c r="P10" s="38">
        <f t="shared" si="2"/>
        <v>5</v>
      </c>
      <c r="Q10" s="38">
        <f t="shared" si="2"/>
        <v>5</v>
      </c>
      <c r="R10" s="38">
        <f t="shared" si="2"/>
        <v>5</v>
      </c>
      <c r="S10" s="38">
        <f t="shared" si="2"/>
        <v>5</v>
      </c>
    </row>
    <row r="11" spans="1:20" x14ac:dyDescent="0.25">
      <c r="A11" s="39"/>
      <c r="B11" s="64" t="s">
        <v>8</v>
      </c>
      <c r="C11" s="64" t="s">
        <v>14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</row>
    <row r="12" spans="1:20" x14ac:dyDescent="0.25">
      <c r="A12" s="39" t="s">
        <v>0</v>
      </c>
      <c r="B12" s="64" t="s">
        <v>9</v>
      </c>
      <c r="C12" s="64" t="s">
        <v>20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39" t="s">
        <v>1</v>
      </c>
    </row>
    <row r="13" spans="1:20" x14ac:dyDescent="0.25">
      <c r="A13" s="27">
        <f>'PRIMARY-SDC'!A10</f>
        <v>45159</v>
      </c>
      <c r="B13" s="32"/>
      <c r="C13" s="32"/>
      <c r="D13" s="23" t="str">
        <f t="shared" ref="D13:Q21" si="3">IF(AND($C13=D$7,$B13&gt;D$9),($B13-D$9)*D$10," ")</f>
        <v xml:space="preserve"> </v>
      </c>
      <c r="E13" s="23" t="str">
        <f t="shared" si="3"/>
        <v xml:space="preserve"> </v>
      </c>
      <c r="F13" s="23" t="str">
        <f t="shared" si="3"/>
        <v xml:space="preserve"> </v>
      </c>
      <c r="G13" s="23" t="str">
        <f t="shared" si="3"/>
        <v xml:space="preserve"> </v>
      </c>
      <c r="H13" s="23" t="str">
        <f t="shared" si="3"/>
        <v xml:space="preserve"> </v>
      </c>
      <c r="I13" s="23" t="str">
        <f t="shared" si="3"/>
        <v xml:space="preserve"> </v>
      </c>
      <c r="J13" s="23" t="str">
        <f t="shared" si="3"/>
        <v xml:space="preserve"> </v>
      </c>
      <c r="K13" s="23" t="str">
        <f t="shared" si="3"/>
        <v xml:space="preserve"> </v>
      </c>
      <c r="L13" s="23" t="str">
        <f t="shared" si="3"/>
        <v xml:space="preserve"> </v>
      </c>
      <c r="M13" s="23" t="str">
        <f t="shared" si="3"/>
        <v xml:space="preserve"> </v>
      </c>
      <c r="N13" s="23" t="str">
        <f t="shared" si="3"/>
        <v xml:space="preserve"> </v>
      </c>
      <c r="O13" s="23" t="str">
        <f t="shared" si="3"/>
        <v xml:space="preserve"> </v>
      </c>
      <c r="P13" s="23" t="str">
        <f t="shared" si="3"/>
        <v xml:space="preserve"> </v>
      </c>
      <c r="Q13" s="23" t="str">
        <f t="shared" si="3"/>
        <v xml:space="preserve"> </v>
      </c>
      <c r="R13" s="23" t="str">
        <f>IF(AND($C13=R$7,$B13&gt;R$9),($B13-R$9)*R$10," ")</f>
        <v xml:space="preserve"> </v>
      </c>
      <c r="S13" s="23" t="str">
        <f>IF(AND($C13=S$7,$B13&gt;S$9),($B13-S$9)*S$10," ")</f>
        <v xml:space="preserve"> </v>
      </c>
      <c r="T13" s="24">
        <f>SUM(D13:S13)</f>
        <v>0</v>
      </c>
    </row>
    <row r="14" spans="1:20" x14ac:dyDescent="0.25">
      <c r="A14" s="27">
        <f>'PRIMARY-SDC'!A11</f>
        <v>45160</v>
      </c>
      <c r="B14" s="32"/>
      <c r="C14" s="32"/>
      <c r="D14" s="23" t="str">
        <f t="shared" si="3"/>
        <v xml:space="preserve"> </v>
      </c>
      <c r="E14" s="23" t="str">
        <f t="shared" si="3"/>
        <v xml:space="preserve"> </v>
      </c>
      <c r="F14" s="23" t="str">
        <f t="shared" si="3"/>
        <v xml:space="preserve"> </v>
      </c>
      <c r="G14" s="23" t="str">
        <f t="shared" si="3"/>
        <v xml:space="preserve"> </v>
      </c>
      <c r="H14" s="23" t="str">
        <f t="shared" si="3"/>
        <v xml:space="preserve"> </v>
      </c>
      <c r="I14" s="23" t="str">
        <f t="shared" si="3"/>
        <v xml:space="preserve"> </v>
      </c>
      <c r="J14" s="23" t="str">
        <f t="shared" si="3"/>
        <v xml:space="preserve"> </v>
      </c>
      <c r="K14" s="23" t="str">
        <f t="shared" si="3"/>
        <v xml:space="preserve"> </v>
      </c>
      <c r="L14" s="23" t="str">
        <f t="shared" si="3"/>
        <v xml:space="preserve"> </v>
      </c>
      <c r="M14" s="23" t="str">
        <f t="shared" si="3"/>
        <v xml:space="preserve"> </v>
      </c>
      <c r="N14" s="23" t="str">
        <f t="shared" si="3"/>
        <v xml:space="preserve"> </v>
      </c>
      <c r="O14" s="23" t="str">
        <f t="shared" si="3"/>
        <v xml:space="preserve"> </v>
      </c>
      <c r="P14" s="23" t="str">
        <f t="shared" si="3"/>
        <v xml:space="preserve"> </v>
      </c>
      <c r="Q14" s="23" t="str">
        <f t="shared" si="3"/>
        <v xml:space="preserve"> </v>
      </c>
      <c r="R14" s="23" t="str">
        <f>IF(AND($C14=R$7,$B14&gt;R$9),($B14-R$9)*R$10," ")</f>
        <v xml:space="preserve"> </v>
      </c>
      <c r="S14" s="23" t="str">
        <f>IF(AND($C14=S$7,$B14&gt;S$9),($B14-S$9)*S$10," ")</f>
        <v xml:space="preserve"> </v>
      </c>
      <c r="T14" s="24">
        <f>SUM(D14:S14)</f>
        <v>0</v>
      </c>
    </row>
    <row r="15" spans="1:20" x14ac:dyDescent="0.25">
      <c r="A15" s="27">
        <f>'PRIMARY-SDC'!A12</f>
        <v>45161</v>
      </c>
      <c r="B15" s="32"/>
      <c r="C15" s="32"/>
      <c r="D15" s="23" t="str">
        <f t="shared" si="3"/>
        <v xml:space="preserve"> </v>
      </c>
      <c r="E15" s="23" t="str">
        <f t="shared" si="3"/>
        <v xml:space="preserve"> </v>
      </c>
      <c r="F15" s="23" t="str">
        <f t="shared" si="3"/>
        <v xml:space="preserve"> </v>
      </c>
      <c r="G15" s="23" t="str">
        <f t="shared" si="3"/>
        <v xml:space="preserve"> </v>
      </c>
      <c r="H15" s="23" t="str">
        <f t="shared" si="3"/>
        <v xml:space="preserve"> </v>
      </c>
      <c r="I15" s="23" t="str">
        <f t="shared" si="3"/>
        <v xml:space="preserve"> </v>
      </c>
      <c r="J15" s="23" t="str">
        <f t="shared" si="3"/>
        <v xml:space="preserve"> </v>
      </c>
      <c r="K15" s="23" t="str">
        <f t="shared" si="3"/>
        <v xml:space="preserve"> </v>
      </c>
      <c r="L15" s="23" t="str">
        <f t="shared" si="3"/>
        <v xml:space="preserve"> </v>
      </c>
      <c r="M15" s="23" t="str">
        <f t="shared" si="3"/>
        <v xml:space="preserve"> </v>
      </c>
      <c r="N15" s="23" t="str">
        <f t="shared" si="3"/>
        <v xml:space="preserve"> </v>
      </c>
      <c r="O15" s="23" t="str">
        <f t="shared" si="3"/>
        <v xml:space="preserve"> </v>
      </c>
      <c r="P15" s="23" t="str">
        <f t="shared" si="3"/>
        <v xml:space="preserve"> </v>
      </c>
      <c r="Q15" s="23" t="str">
        <f t="shared" si="3"/>
        <v xml:space="preserve"> </v>
      </c>
      <c r="R15" s="23" t="str">
        <f t="shared" ref="R15:S21" si="4">IF(AND($C15=R$7,$B15&gt;R$9),($B15-R$9)*R$10," ")</f>
        <v xml:space="preserve"> </v>
      </c>
      <c r="S15" s="23" t="str">
        <f t="shared" si="4"/>
        <v xml:space="preserve"> </v>
      </c>
      <c r="T15" s="24">
        <f t="shared" ref="T15:T21" si="5">SUM(D15:S15)</f>
        <v>0</v>
      </c>
    </row>
    <row r="16" spans="1:20" x14ac:dyDescent="0.25">
      <c r="A16" s="27">
        <f>'PRIMARY-SDC'!A13</f>
        <v>45162</v>
      </c>
      <c r="B16" s="32"/>
      <c r="C16" s="3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4">
        <f t="shared" si="5"/>
        <v>0</v>
      </c>
    </row>
    <row r="17" spans="1:20" x14ac:dyDescent="0.25">
      <c r="A17" s="27">
        <f>'PRIMARY-SDC'!A14</f>
        <v>45163</v>
      </c>
      <c r="B17" s="32"/>
      <c r="C17" s="3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4">
        <f t="shared" si="5"/>
        <v>0</v>
      </c>
    </row>
    <row r="18" spans="1:20" x14ac:dyDescent="0.25">
      <c r="A18" s="27">
        <f>'PRIMARY-SDC'!A15</f>
        <v>45166</v>
      </c>
      <c r="B18" s="32"/>
      <c r="C18" s="32"/>
      <c r="D18" s="23" t="str">
        <f t="shared" si="3"/>
        <v xml:space="preserve"> </v>
      </c>
      <c r="E18" s="23" t="str">
        <f t="shared" si="3"/>
        <v xml:space="preserve"> </v>
      </c>
      <c r="F18" s="23" t="str">
        <f t="shared" si="3"/>
        <v xml:space="preserve"> </v>
      </c>
      <c r="G18" s="23" t="str">
        <f t="shared" si="3"/>
        <v xml:space="preserve"> </v>
      </c>
      <c r="H18" s="23" t="str">
        <f t="shared" si="3"/>
        <v xml:space="preserve"> </v>
      </c>
      <c r="I18" s="23" t="str">
        <f t="shared" si="3"/>
        <v xml:space="preserve"> </v>
      </c>
      <c r="J18" s="23" t="str">
        <f t="shared" si="3"/>
        <v xml:space="preserve"> </v>
      </c>
      <c r="K18" s="23" t="str">
        <f t="shared" si="3"/>
        <v xml:space="preserve"> </v>
      </c>
      <c r="L18" s="23" t="str">
        <f t="shared" si="3"/>
        <v xml:space="preserve"> </v>
      </c>
      <c r="M18" s="23" t="str">
        <f t="shared" si="3"/>
        <v xml:space="preserve"> </v>
      </c>
      <c r="N18" s="23" t="str">
        <f t="shared" si="3"/>
        <v xml:space="preserve"> </v>
      </c>
      <c r="O18" s="23" t="str">
        <f t="shared" si="3"/>
        <v xml:space="preserve"> </v>
      </c>
      <c r="P18" s="23" t="str">
        <f t="shared" si="3"/>
        <v xml:space="preserve"> </v>
      </c>
      <c r="Q18" s="23" t="str">
        <f t="shared" si="3"/>
        <v xml:space="preserve"> </v>
      </c>
      <c r="R18" s="23" t="str">
        <f t="shared" si="4"/>
        <v xml:space="preserve"> </v>
      </c>
      <c r="S18" s="23" t="str">
        <f t="shared" si="4"/>
        <v xml:space="preserve"> </v>
      </c>
      <c r="T18" s="24">
        <f t="shared" si="5"/>
        <v>0</v>
      </c>
    </row>
    <row r="19" spans="1:20" x14ac:dyDescent="0.25">
      <c r="A19" s="27">
        <f>'PRIMARY-SDC'!A16</f>
        <v>45167</v>
      </c>
      <c r="B19" s="32"/>
      <c r="C19" s="32"/>
      <c r="D19" s="23" t="str">
        <f t="shared" si="3"/>
        <v xml:space="preserve"> </v>
      </c>
      <c r="E19" s="23" t="str">
        <f t="shared" si="3"/>
        <v xml:space="preserve"> </v>
      </c>
      <c r="F19" s="23" t="str">
        <f t="shared" si="3"/>
        <v xml:space="preserve"> </v>
      </c>
      <c r="G19" s="23" t="str">
        <f t="shared" si="3"/>
        <v xml:space="preserve"> </v>
      </c>
      <c r="H19" s="23" t="str">
        <f t="shared" si="3"/>
        <v xml:space="preserve"> </v>
      </c>
      <c r="I19" s="23" t="str">
        <f t="shared" si="3"/>
        <v xml:space="preserve"> </v>
      </c>
      <c r="J19" s="23" t="str">
        <f t="shared" si="3"/>
        <v xml:space="preserve"> </v>
      </c>
      <c r="K19" s="23" t="str">
        <f t="shared" si="3"/>
        <v xml:space="preserve"> </v>
      </c>
      <c r="L19" s="23" t="str">
        <f t="shared" si="3"/>
        <v xml:space="preserve"> </v>
      </c>
      <c r="M19" s="23" t="str">
        <f t="shared" si="3"/>
        <v xml:space="preserve"> </v>
      </c>
      <c r="N19" s="23" t="str">
        <f t="shared" si="3"/>
        <v xml:space="preserve"> </v>
      </c>
      <c r="O19" s="23" t="str">
        <f t="shared" si="3"/>
        <v xml:space="preserve"> </v>
      </c>
      <c r="P19" s="23" t="str">
        <f t="shared" si="3"/>
        <v xml:space="preserve"> </v>
      </c>
      <c r="Q19" s="23" t="str">
        <f t="shared" si="3"/>
        <v xml:space="preserve"> </v>
      </c>
      <c r="R19" s="23" t="str">
        <f t="shared" si="4"/>
        <v xml:space="preserve"> </v>
      </c>
      <c r="S19" s="23" t="str">
        <f t="shared" si="4"/>
        <v xml:space="preserve"> </v>
      </c>
      <c r="T19" s="24">
        <f t="shared" si="5"/>
        <v>0</v>
      </c>
    </row>
    <row r="20" spans="1:20" x14ac:dyDescent="0.25">
      <c r="A20" s="27">
        <f>'PRIMARY-SDC'!A17</f>
        <v>45168</v>
      </c>
      <c r="B20" s="32"/>
      <c r="C20" s="32"/>
      <c r="D20" s="23" t="str">
        <f t="shared" si="3"/>
        <v xml:space="preserve"> </v>
      </c>
      <c r="E20" s="23" t="str">
        <f t="shared" si="3"/>
        <v xml:space="preserve"> </v>
      </c>
      <c r="F20" s="23" t="str">
        <f t="shared" si="3"/>
        <v xml:space="preserve"> </v>
      </c>
      <c r="G20" s="23" t="str">
        <f t="shared" si="3"/>
        <v xml:space="preserve"> </v>
      </c>
      <c r="H20" s="23" t="str">
        <f t="shared" si="3"/>
        <v xml:space="preserve"> </v>
      </c>
      <c r="I20" s="23" t="str">
        <f t="shared" si="3"/>
        <v xml:space="preserve"> </v>
      </c>
      <c r="J20" s="23" t="str">
        <f t="shared" si="3"/>
        <v xml:space="preserve"> </v>
      </c>
      <c r="K20" s="23" t="str">
        <f t="shared" si="3"/>
        <v xml:space="preserve"> </v>
      </c>
      <c r="L20" s="23" t="str">
        <f t="shared" si="3"/>
        <v xml:space="preserve"> </v>
      </c>
      <c r="M20" s="23" t="str">
        <f t="shared" si="3"/>
        <v xml:space="preserve"> </v>
      </c>
      <c r="N20" s="23" t="str">
        <f t="shared" si="3"/>
        <v xml:space="preserve"> </v>
      </c>
      <c r="O20" s="23" t="str">
        <f t="shared" si="3"/>
        <v xml:space="preserve"> </v>
      </c>
      <c r="P20" s="23" t="str">
        <f t="shared" si="3"/>
        <v xml:space="preserve"> </v>
      </c>
      <c r="Q20" s="23" t="str">
        <f t="shared" si="3"/>
        <v xml:space="preserve"> </v>
      </c>
      <c r="R20" s="23" t="str">
        <f t="shared" si="4"/>
        <v xml:space="preserve"> </v>
      </c>
      <c r="S20" s="23" t="str">
        <f t="shared" si="4"/>
        <v xml:space="preserve"> </v>
      </c>
      <c r="T20" s="24">
        <f t="shared" si="5"/>
        <v>0</v>
      </c>
    </row>
    <row r="21" spans="1:20" x14ac:dyDescent="0.25">
      <c r="A21" s="27">
        <f>'PRIMARY-SDC'!A18</f>
        <v>45169</v>
      </c>
      <c r="B21" s="104"/>
      <c r="C21" s="104"/>
      <c r="D21" s="23" t="str">
        <f t="shared" si="3"/>
        <v xml:space="preserve"> </v>
      </c>
      <c r="E21" s="23" t="str">
        <f t="shared" si="3"/>
        <v xml:space="preserve"> </v>
      </c>
      <c r="F21" s="23" t="str">
        <f t="shared" si="3"/>
        <v xml:space="preserve"> </v>
      </c>
      <c r="G21" s="23" t="str">
        <f t="shared" si="3"/>
        <v xml:space="preserve"> </v>
      </c>
      <c r="H21" s="23" t="str">
        <f t="shared" si="3"/>
        <v xml:space="preserve"> </v>
      </c>
      <c r="I21" s="23" t="str">
        <f t="shared" si="3"/>
        <v xml:space="preserve"> </v>
      </c>
      <c r="J21" s="23" t="str">
        <f t="shared" si="3"/>
        <v xml:space="preserve"> </v>
      </c>
      <c r="K21" s="23" t="str">
        <f t="shared" si="3"/>
        <v xml:space="preserve"> </v>
      </c>
      <c r="L21" s="23" t="str">
        <f t="shared" si="3"/>
        <v xml:space="preserve"> </v>
      </c>
      <c r="M21" s="23" t="str">
        <f t="shared" si="3"/>
        <v xml:space="preserve"> </v>
      </c>
      <c r="N21" s="23" t="str">
        <f t="shared" si="3"/>
        <v xml:space="preserve"> </v>
      </c>
      <c r="O21" s="23" t="str">
        <f t="shared" si="3"/>
        <v xml:space="preserve"> </v>
      </c>
      <c r="P21" s="23" t="str">
        <f t="shared" si="3"/>
        <v xml:space="preserve"> </v>
      </c>
      <c r="Q21" s="23" t="str">
        <f t="shared" si="3"/>
        <v xml:space="preserve"> </v>
      </c>
      <c r="R21" s="23" t="str">
        <f t="shared" si="4"/>
        <v xml:space="preserve"> </v>
      </c>
      <c r="S21" s="23" t="str">
        <f t="shared" si="4"/>
        <v xml:space="preserve"> </v>
      </c>
      <c r="T21" s="24">
        <f t="shared" si="5"/>
        <v>0</v>
      </c>
    </row>
    <row r="22" spans="1:20" s="22" customFormat="1" ht="19.5" thickBot="1" x14ac:dyDescent="0.35">
      <c r="A22" s="105" t="s">
        <v>1</v>
      </c>
      <c r="B22" s="106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8">
        <f>SUM(T13:T21)</f>
        <v>0</v>
      </c>
    </row>
    <row r="23" spans="1:20" ht="8.1" customHeight="1" thickTop="1" x14ac:dyDescent="0.25">
      <c r="A23" s="25"/>
      <c r="B23" s="26"/>
    </row>
    <row r="24" spans="1:20" x14ac:dyDescent="0.25">
      <c r="A24" s="41" t="s">
        <v>10</v>
      </c>
    </row>
    <row r="25" spans="1:20" x14ac:dyDescent="0.25">
      <c r="A25" s="41" t="s">
        <v>21</v>
      </c>
    </row>
    <row r="26" spans="1:20" ht="8.1" customHeight="1" x14ac:dyDescent="0.25">
      <c r="A26" s="25"/>
    </row>
    <row r="27" spans="1:20" x14ac:dyDescent="0.25">
      <c r="A27" s="42" t="s">
        <v>18</v>
      </c>
    </row>
    <row r="28" spans="1:20" ht="6" customHeight="1" x14ac:dyDescent="0.25"/>
    <row r="29" spans="1:20" x14ac:dyDescent="0.25">
      <c r="A29" s="72"/>
      <c r="B29" s="73"/>
      <c r="C29" s="74"/>
      <c r="D29" s="75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x14ac:dyDescent="0.25">
      <c r="A30" s="69" t="s">
        <v>6</v>
      </c>
      <c r="B30" s="70"/>
      <c r="C30" s="59"/>
      <c r="D30" s="28"/>
      <c r="E30" s="28"/>
      <c r="F30" s="28"/>
      <c r="G30" s="28"/>
      <c r="H30" s="46" t="s">
        <v>0</v>
      </c>
      <c r="I30" s="46"/>
      <c r="J30" s="46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6" customHeight="1" x14ac:dyDescent="0.25"/>
    <row r="32" spans="1:20" x14ac:dyDescent="0.25">
      <c r="A32" s="72"/>
      <c r="B32" s="73"/>
      <c r="C32" s="74"/>
      <c r="D32" s="75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1:20" ht="17.25" x14ac:dyDescent="0.25">
      <c r="A33" s="71" t="s">
        <v>24</v>
      </c>
      <c r="B33" s="129" t="s">
        <v>25</v>
      </c>
      <c r="C33" s="129"/>
      <c r="D33" s="129"/>
      <c r="E33" s="28"/>
      <c r="F33" s="28"/>
      <c r="G33" s="28"/>
      <c r="H33" s="46" t="s">
        <v>0</v>
      </c>
      <c r="I33" s="46"/>
      <c r="J33" s="46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1:20" x14ac:dyDescent="0.25">
      <c r="A34" s="69" t="s">
        <v>26</v>
      </c>
      <c r="B34" s="70"/>
      <c r="C34" s="59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1:20" ht="6" customHeight="1" x14ac:dyDescent="0.25"/>
    <row r="36" spans="1:20" x14ac:dyDescent="0.25">
      <c r="A36" s="17" t="s">
        <v>11</v>
      </c>
    </row>
    <row r="37" spans="1:20" ht="18.75" x14ac:dyDescent="0.3">
      <c r="A37" s="57" t="s">
        <v>41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</sheetData>
  <sheetProtection algorithmName="SHA-512" hashValue="VxI4Ppb3g2UxcjSAwj2B7SlNJBKTT4nmp2cg8EoHBWXmHmqnIb1AfqwayR+MlWMRAIb79sAXN45ntDFJd5FG9Q==" saltValue="NZi4kUwpCG2ozyqsk/RLpw==" spinCount="100000" sheet="1" objects="1" scenarios="1"/>
  <mergeCells count="4">
    <mergeCell ref="A3:T3"/>
    <mergeCell ref="D8:S8"/>
    <mergeCell ref="B33:D33"/>
    <mergeCell ref="B1:T1"/>
  </mergeCells>
  <printOptions horizontalCentered="1"/>
  <pageMargins left="0.25" right="0.25" top="0.25" bottom="0.25" header="0.25" footer="0.25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E35"/>
  <sheetViews>
    <sheetView view="pageBreakPreview" zoomScaleNormal="100" zoomScaleSheetLayoutView="100" workbookViewId="0">
      <pane ySplit="9" topLeftCell="A10" activePane="bottomLeft" state="frozen"/>
      <selection activeCell="E7" sqref="E7"/>
      <selection pane="bottomLeft" activeCell="A10" sqref="A10"/>
    </sheetView>
  </sheetViews>
  <sheetFormatPr defaultRowHeight="15" x14ac:dyDescent="0.25"/>
  <cols>
    <col min="1" max="1" width="14.5703125" customWidth="1"/>
    <col min="2" max="2" width="19.140625" customWidth="1"/>
    <col min="3" max="4" width="14.7109375" customWidth="1"/>
    <col min="5" max="5" width="23.5703125" customWidth="1"/>
  </cols>
  <sheetData>
    <row r="1" spans="1:5" s="16" customFormat="1" ht="15.75" x14ac:dyDescent="0.25">
      <c r="A1" s="103" t="s">
        <v>38</v>
      </c>
      <c r="B1" s="133" t="s">
        <v>31</v>
      </c>
      <c r="C1" s="133"/>
      <c r="D1" s="133"/>
      <c r="E1" s="133"/>
    </row>
    <row r="2" spans="1:5" ht="16.5" thickBot="1" x14ac:dyDescent="0.3">
      <c r="A2" s="131" t="s">
        <v>40</v>
      </c>
      <c r="B2" s="132"/>
      <c r="C2" s="132"/>
      <c r="D2" s="132"/>
      <c r="E2" s="132"/>
    </row>
    <row r="3" spans="1:5" ht="8.1" customHeight="1" x14ac:dyDescent="0.25"/>
    <row r="4" spans="1:5" x14ac:dyDescent="0.25">
      <c r="A4" s="12" t="s">
        <v>2</v>
      </c>
      <c r="B4" s="30" t="s">
        <v>4</v>
      </c>
      <c r="C4" s="5"/>
      <c r="D4" s="6"/>
      <c r="E4" s="31" t="s">
        <v>7</v>
      </c>
    </row>
    <row r="6" spans="1:5" s="1" customFormat="1" x14ac:dyDescent="0.25">
      <c r="A6" s="7"/>
      <c r="B6" s="7" t="s">
        <v>5</v>
      </c>
      <c r="C6" s="7"/>
      <c r="D6" s="7" t="s">
        <v>17</v>
      </c>
      <c r="E6" s="7"/>
    </row>
    <row r="7" spans="1:5" s="1" customFormat="1" x14ac:dyDescent="0.25">
      <c r="A7" s="7"/>
      <c r="B7" s="7">
        <v>15</v>
      </c>
      <c r="C7" s="7"/>
      <c r="D7" s="11">
        <v>5</v>
      </c>
    </row>
    <row r="8" spans="1:5" x14ac:dyDescent="0.25">
      <c r="A8" s="8"/>
      <c r="B8" s="8" t="s">
        <v>8</v>
      </c>
      <c r="C8" s="2"/>
      <c r="D8" s="2"/>
      <c r="E8" s="2"/>
    </row>
    <row r="9" spans="1:5" x14ac:dyDescent="0.25">
      <c r="A9" s="8" t="s">
        <v>0</v>
      </c>
      <c r="B9" s="8" t="s">
        <v>9</v>
      </c>
      <c r="C9" s="2"/>
      <c r="D9" s="2"/>
      <c r="E9" s="8" t="s">
        <v>1</v>
      </c>
    </row>
    <row r="10" spans="1:5" x14ac:dyDescent="0.25">
      <c r="A10" s="9">
        <v>45159</v>
      </c>
      <c r="B10" s="32"/>
      <c r="D10" s="23">
        <f t="shared" ref="D10:D16" si="0">IF(B10&gt;$B$7,(B10-$B$7)*$D$7,0)</f>
        <v>0</v>
      </c>
      <c r="E10" s="24">
        <f>+D10</f>
        <v>0</v>
      </c>
    </row>
    <row r="11" spans="1:5" x14ac:dyDescent="0.25">
      <c r="A11" s="9">
        <f>A10+1</f>
        <v>45160</v>
      </c>
      <c r="B11" s="32"/>
      <c r="D11" s="23">
        <f t="shared" si="0"/>
        <v>0</v>
      </c>
      <c r="E11" s="24">
        <f t="shared" ref="E11:E18" si="1">+D11</f>
        <v>0</v>
      </c>
    </row>
    <row r="12" spans="1:5" x14ac:dyDescent="0.25">
      <c r="A12" s="9">
        <f t="shared" ref="A12:A18" si="2">A11+1</f>
        <v>45161</v>
      </c>
      <c r="B12" s="32"/>
      <c r="D12" s="23">
        <f t="shared" si="0"/>
        <v>0</v>
      </c>
      <c r="E12" s="24">
        <f t="shared" si="1"/>
        <v>0</v>
      </c>
    </row>
    <row r="13" spans="1:5" x14ac:dyDescent="0.25">
      <c r="A13" s="9">
        <f t="shared" si="2"/>
        <v>45162</v>
      </c>
      <c r="B13" s="32"/>
      <c r="D13" s="23">
        <f t="shared" si="0"/>
        <v>0</v>
      </c>
      <c r="E13" s="24">
        <f t="shared" si="1"/>
        <v>0</v>
      </c>
    </row>
    <row r="14" spans="1:5" x14ac:dyDescent="0.25">
      <c r="A14" s="9">
        <f t="shared" si="2"/>
        <v>45163</v>
      </c>
      <c r="B14" s="32"/>
      <c r="D14" s="23">
        <f t="shared" si="0"/>
        <v>0</v>
      </c>
      <c r="E14" s="24">
        <f t="shared" si="1"/>
        <v>0</v>
      </c>
    </row>
    <row r="15" spans="1:5" x14ac:dyDescent="0.25">
      <c r="A15" s="9">
        <f>A14+3</f>
        <v>45166</v>
      </c>
      <c r="B15" s="32"/>
      <c r="D15" s="23">
        <f t="shared" si="0"/>
        <v>0</v>
      </c>
      <c r="E15" s="24">
        <f t="shared" si="1"/>
        <v>0</v>
      </c>
    </row>
    <row r="16" spans="1:5" x14ac:dyDescent="0.25">
      <c r="A16" s="9">
        <f t="shared" si="2"/>
        <v>45167</v>
      </c>
      <c r="B16" s="32"/>
      <c r="D16" s="23">
        <f t="shared" si="0"/>
        <v>0</v>
      </c>
      <c r="E16" s="24">
        <f t="shared" si="1"/>
        <v>0</v>
      </c>
    </row>
    <row r="17" spans="1:5" x14ac:dyDescent="0.25">
      <c r="A17" s="9">
        <f t="shared" si="2"/>
        <v>45168</v>
      </c>
      <c r="B17" s="104"/>
      <c r="D17" s="23">
        <f t="shared" ref="D17:D18" si="3">IF(B17&gt;$B$7,(B17-$B$7)*$D$7,0)</f>
        <v>0</v>
      </c>
      <c r="E17" s="24">
        <f t="shared" si="1"/>
        <v>0</v>
      </c>
    </row>
    <row r="18" spans="1:5" x14ac:dyDescent="0.25">
      <c r="A18" s="9">
        <f t="shared" si="2"/>
        <v>45169</v>
      </c>
      <c r="B18" s="104"/>
      <c r="D18" s="23">
        <f t="shared" si="3"/>
        <v>0</v>
      </c>
      <c r="E18" s="24">
        <f t="shared" si="1"/>
        <v>0</v>
      </c>
    </row>
    <row r="19" spans="1:5" ht="19.5" thickBot="1" x14ac:dyDescent="0.35">
      <c r="A19" s="109" t="s">
        <v>1</v>
      </c>
      <c r="B19" s="110"/>
      <c r="C19" s="111"/>
      <c r="D19" s="112"/>
      <c r="E19" s="113">
        <f>SUM(E10:E18)</f>
        <v>0</v>
      </c>
    </row>
    <row r="20" spans="1:5" s="17" customFormat="1" ht="8.1" customHeight="1" thickTop="1" x14ac:dyDescent="0.25">
      <c r="A20" s="25"/>
      <c r="B20" s="26"/>
    </row>
    <row r="21" spans="1:5" x14ac:dyDescent="0.25">
      <c r="A21" s="35" t="s">
        <v>22</v>
      </c>
    </row>
    <row r="22" spans="1:5" x14ac:dyDescent="0.25">
      <c r="A22" s="35" t="s">
        <v>23</v>
      </c>
    </row>
    <row r="23" spans="1:5" ht="8.1" customHeight="1" x14ac:dyDescent="0.25">
      <c r="A23" s="10"/>
    </row>
    <row r="24" spans="1:5" x14ac:dyDescent="0.25">
      <c r="A24" s="33" t="s">
        <v>12</v>
      </c>
    </row>
    <row r="25" spans="1:5" x14ac:dyDescent="0.25">
      <c r="A25" s="34" t="s">
        <v>13</v>
      </c>
    </row>
    <row r="26" spans="1:5" ht="9.9499999999999993" customHeight="1" x14ac:dyDescent="0.25"/>
    <row r="27" spans="1:5" x14ac:dyDescent="0.25">
      <c r="A27" s="10"/>
      <c r="B27" s="4"/>
      <c r="C27" s="3"/>
    </row>
    <row r="28" spans="1:5" x14ac:dyDescent="0.25">
      <c r="A28" s="13" t="s">
        <v>6</v>
      </c>
      <c r="B28" s="14"/>
      <c r="C28" s="61"/>
      <c r="D28" s="13" t="s">
        <v>0</v>
      </c>
      <c r="E28" s="15"/>
    </row>
    <row r="29" spans="1:5" ht="9.9499999999999993" customHeight="1" x14ac:dyDescent="0.25">
      <c r="C29" s="16"/>
      <c r="D29" s="60"/>
    </row>
    <row r="30" spans="1:5" x14ac:dyDescent="0.25">
      <c r="A30" s="79"/>
      <c r="B30" s="80"/>
      <c r="C30" s="61"/>
    </row>
    <row r="31" spans="1:5" ht="17.25" x14ac:dyDescent="0.25">
      <c r="A31" s="71" t="s">
        <v>24</v>
      </c>
      <c r="B31" s="78" t="s">
        <v>25</v>
      </c>
      <c r="C31" s="78"/>
      <c r="D31" s="13" t="s">
        <v>0</v>
      </c>
      <c r="E31" s="15"/>
    </row>
    <row r="32" spans="1:5" x14ac:dyDescent="0.25">
      <c r="A32" s="69" t="s">
        <v>26</v>
      </c>
      <c r="B32" s="77"/>
      <c r="C32" s="61"/>
      <c r="D32" s="76"/>
      <c r="E32" s="16"/>
    </row>
    <row r="33" spans="1:5" x14ac:dyDescent="0.25">
      <c r="A33" s="76"/>
      <c r="B33" s="77"/>
      <c r="C33" s="61"/>
      <c r="D33" s="76"/>
      <c r="E33" s="16"/>
    </row>
    <row r="34" spans="1:5" x14ac:dyDescent="0.25">
      <c r="A34" t="s">
        <v>11</v>
      </c>
    </row>
    <row r="35" spans="1:5" ht="18.75" x14ac:dyDescent="0.3">
      <c r="A35" s="57" t="s">
        <v>39</v>
      </c>
      <c r="B35" s="58"/>
      <c r="C35" s="58"/>
      <c r="D35" s="58"/>
      <c r="E35" s="58"/>
    </row>
  </sheetData>
  <sheetProtection algorithmName="SHA-512" hashValue="eqnHRXbWUwtzViEzIc1pbJbpbWxI68pN709gdWLWiU3Phv7PsFchQrMNo4pO2/OeWheyWZVlnNQSFg5Oj7pqvw==" saltValue="TwCKAhNwINin82VgpFNkqg==" spinCount="100000" sheet="1" objects="1" scenarios="1"/>
  <mergeCells count="2">
    <mergeCell ref="A2:E2"/>
    <mergeCell ref="B1:E1"/>
  </mergeCells>
  <printOptions horizontalCentered="1"/>
  <pageMargins left="0.25" right="0.25" top="0.25" bottom="0.25" header="0.25" footer="0.2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82"/>
  <sheetViews>
    <sheetView view="pageBreakPreview" zoomScaleNormal="100" zoomScaleSheetLayoutView="100" workbookViewId="0">
      <pane ySplit="8" topLeftCell="A9" activePane="bottomLeft" state="frozen"/>
      <selection activeCell="E7" sqref="E7"/>
      <selection pane="bottomLeft" activeCell="C84" sqref="C84"/>
    </sheetView>
  </sheetViews>
  <sheetFormatPr defaultColWidth="9.140625" defaultRowHeight="15" x14ac:dyDescent="0.25"/>
  <cols>
    <col min="1" max="1" width="10.85546875" style="17" customWidth="1"/>
    <col min="2" max="2" width="8.7109375" style="50" customWidth="1"/>
    <col min="3" max="3" width="9.7109375" style="17" customWidth="1"/>
    <col min="4" max="5" width="14.7109375" style="17" customWidth="1"/>
    <col min="6" max="6" width="17.42578125" style="17" customWidth="1"/>
    <col min="7" max="16384" width="9.140625" style="17"/>
  </cols>
  <sheetData>
    <row r="1" spans="1:6" s="28" customFormat="1" ht="15.75" x14ac:dyDescent="0.25">
      <c r="A1" s="124" t="str">
        <f>'PRIMARY-SDC'!A1</f>
        <v>2023-24</v>
      </c>
      <c r="B1" s="135" t="s">
        <v>34</v>
      </c>
      <c r="C1" s="135"/>
      <c r="D1" s="135"/>
      <c r="E1" s="135"/>
      <c r="F1" s="135"/>
    </row>
    <row r="2" spans="1:6" ht="16.5" thickBot="1" x14ac:dyDescent="0.3">
      <c r="A2" s="134" t="str">
        <f>'PRIMARY-SDC'!A2:E2</f>
        <v>August 21st - August 31st</v>
      </c>
      <c r="B2" s="127"/>
      <c r="C2" s="127"/>
      <c r="D2" s="127"/>
      <c r="E2" s="127"/>
      <c r="F2" s="127"/>
    </row>
    <row r="3" spans="1:6" x14ac:dyDescent="0.25">
      <c r="A3" s="18" t="s">
        <v>2</v>
      </c>
      <c r="B3" s="51"/>
      <c r="C3" s="30" t="s">
        <v>4</v>
      </c>
      <c r="D3" s="30"/>
      <c r="E3" s="48"/>
      <c r="F3" s="31" t="s">
        <v>7</v>
      </c>
    </row>
    <row r="4" spans="1:6" x14ac:dyDescent="0.25">
      <c r="B4" s="17"/>
    </row>
    <row r="5" spans="1:6" s="22" customFormat="1" ht="45" x14ac:dyDescent="0.25">
      <c r="B5" s="52"/>
      <c r="C5" s="65" t="s">
        <v>5</v>
      </c>
      <c r="D5" s="65"/>
      <c r="E5" s="65" t="s">
        <v>17</v>
      </c>
      <c r="F5" s="20"/>
    </row>
    <row r="6" spans="1:6" s="22" customFormat="1" x14ac:dyDescent="0.25">
      <c r="A6" s="20"/>
      <c r="B6" s="21"/>
      <c r="C6" s="65">
        <v>15</v>
      </c>
      <c r="D6" s="65"/>
      <c r="E6" s="66">
        <v>5</v>
      </c>
    </row>
    <row r="7" spans="1:6" x14ac:dyDescent="0.25">
      <c r="A7" s="39"/>
      <c r="B7" s="56"/>
      <c r="C7" s="64" t="s">
        <v>8</v>
      </c>
      <c r="D7" s="64"/>
      <c r="E7" s="40"/>
      <c r="F7" s="40"/>
    </row>
    <row r="8" spans="1:6" x14ac:dyDescent="0.25">
      <c r="A8" s="39" t="s">
        <v>0</v>
      </c>
      <c r="B8" s="56" t="s">
        <v>3</v>
      </c>
      <c r="C8" s="64" t="s">
        <v>9</v>
      </c>
      <c r="D8" s="64"/>
      <c r="E8" s="40"/>
      <c r="F8" s="39" t="s">
        <v>1</v>
      </c>
    </row>
    <row r="9" spans="1:6" ht="13.5" customHeight="1" x14ac:dyDescent="0.25">
      <c r="A9" s="27">
        <f>'PRIMARY-SDC'!A10</f>
        <v>45159</v>
      </c>
      <c r="B9" s="62">
        <v>1</v>
      </c>
      <c r="C9" s="32"/>
      <c r="D9" s="67"/>
      <c r="E9" s="23">
        <f t="shared" ref="E9:E14" si="0">IF(C9&gt;$C$6,(C9-$C$6)*$E$6,0)</f>
        <v>0</v>
      </c>
      <c r="F9" s="24">
        <f t="shared" ref="F9:F64" si="1">SUM(E9:E9)</f>
        <v>0</v>
      </c>
    </row>
    <row r="10" spans="1:6" ht="13.5" customHeight="1" x14ac:dyDescent="0.25">
      <c r="A10" s="27"/>
      <c r="B10" s="62">
        <v>2</v>
      </c>
      <c r="C10" s="32"/>
      <c r="D10" s="67"/>
      <c r="E10" s="23">
        <f t="shared" si="0"/>
        <v>0</v>
      </c>
      <c r="F10" s="24">
        <f t="shared" si="1"/>
        <v>0</v>
      </c>
    </row>
    <row r="11" spans="1:6" ht="13.5" customHeight="1" x14ac:dyDescent="0.25">
      <c r="A11" s="27"/>
      <c r="B11" s="62">
        <v>3</v>
      </c>
      <c r="C11" s="32"/>
      <c r="D11" s="67"/>
      <c r="E11" s="23">
        <f t="shared" si="0"/>
        <v>0</v>
      </c>
      <c r="F11" s="24">
        <f t="shared" si="1"/>
        <v>0</v>
      </c>
    </row>
    <row r="12" spans="1:6" ht="13.5" customHeight="1" x14ac:dyDescent="0.25">
      <c r="A12" s="27"/>
      <c r="B12" s="62">
        <v>4</v>
      </c>
      <c r="C12" s="32"/>
      <c r="D12" s="67"/>
      <c r="E12" s="23">
        <f t="shared" si="0"/>
        <v>0</v>
      </c>
      <c r="F12" s="24">
        <f t="shared" si="1"/>
        <v>0</v>
      </c>
    </row>
    <row r="13" spans="1:6" ht="13.5" customHeight="1" x14ac:dyDescent="0.25">
      <c r="A13" s="27"/>
      <c r="B13" s="62">
        <v>5</v>
      </c>
      <c r="C13" s="32"/>
      <c r="D13" s="67"/>
      <c r="E13" s="23">
        <f t="shared" si="0"/>
        <v>0</v>
      </c>
      <c r="F13" s="24">
        <f t="shared" si="1"/>
        <v>0</v>
      </c>
    </row>
    <row r="14" spans="1:6" ht="13.5" customHeight="1" x14ac:dyDescent="0.25">
      <c r="A14" s="27"/>
      <c r="B14" s="62">
        <v>6</v>
      </c>
      <c r="C14" s="32"/>
      <c r="D14" s="67"/>
      <c r="E14" s="23">
        <f t="shared" si="0"/>
        <v>0</v>
      </c>
      <c r="F14" s="24">
        <f t="shared" si="1"/>
        <v>0</v>
      </c>
    </row>
    <row r="15" spans="1:6" ht="13.5" customHeight="1" x14ac:dyDescent="0.25">
      <c r="A15" s="27">
        <f>A9+1</f>
        <v>45160</v>
      </c>
      <c r="B15" s="63">
        <v>1</v>
      </c>
      <c r="C15" s="32"/>
      <c r="D15" s="67"/>
      <c r="E15" s="23">
        <f t="shared" ref="E15:E20" si="2">IF(C15&gt;$C$6,(C15-$C$6)*$E$6,0)</f>
        <v>0</v>
      </c>
      <c r="F15" s="24">
        <f t="shared" ref="F15:F20" si="3">SUM(E15:E15)</f>
        <v>0</v>
      </c>
    </row>
    <row r="16" spans="1:6" ht="13.5" customHeight="1" x14ac:dyDescent="0.25">
      <c r="A16" s="27"/>
      <c r="B16" s="63">
        <v>2</v>
      </c>
      <c r="C16" s="32"/>
      <c r="D16" s="67"/>
      <c r="E16" s="23">
        <f t="shared" si="2"/>
        <v>0</v>
      </c>
      <c r="F16" s="24">
        <f t="shared" si="3"/>
        <v>0</v>
      </c>
    </row>
    <row r="17" spans="1:6" ht="13.5" customHeight="1" x14ac:dyDescent="0.25">
      <c r="A17" s="27"/>
      <c r="B17" s="63">
        <v>3</v>
      </c>
      <c r="C17" s="32"/>
      <c r="D17" s="67"/>
      <c r="E17" s="23">
        <f t="shared" si="2"/>
        <v>0</v>
      </c>
      <c r="F17" s="24">
        <f t="shared" si="3"/>
        <v>0</v>
      </c>
    </row>
    <row r="18" spans="1:6" ht="13.5" customHeight="1" x14ac:dyDescent="0.25">
      <c r="A18" s="27"/>
      <c r="B18" s="63">
        <v>4</v>
      </c>
      <c r="C18" s="32"/>
      <c r="D18" s="67"/>
      <c r="E18" s="23">
        <f t="shared" si="2"/>
        <v>0</v>
      </c>
      <c r="F18" s="24">
        <f t="shared" si="3"/>
        <v>0</v>
      </c>
    </row>
    <row r="19" spans="1:6" ht="13.5" customHeight="1" x14ac:dyDescent="0.25">
      <c r="A19" s="27"/>
      <c r="B19" s="63">
        <v>5</v>
      </c>
      <c r="C19" s="32"/>
      <c r="D19" s="67"/>
      <c r="E19" s="23">
        <f t="shared" si="2"/>
        <v>0</v>
      </c>
      <c r="F19" s="24">
        <f t="shared" si="3"/>
        <v>0</v>
      </c>
    </row>
    <row r="20" spans="1:6" ht="13.5" customHeight="1" x14ac:dyDescent="0.25">
      <c r="A20" s="27"/>
      <c r="B20" s="63">
        <v>6</v>
      </c>
      <c r="C20" s="32"/>
      <c r="D20" s="67"/>
      <c r="E20" s="23">
        <f t="shared" si="2"/>
        <v>0</v>
      </c>
      <c r="F20" s="24">
        <f t="shared" si="3"/>
        <v>0</v>
      </c>
    </row>
    <row r="21" spans="1:6" ht="13.5" customHeight="1" x14ac:dyDescent="0.25">
      <c r="A21" s="27">
        <f>A15+1</f>
        <v>45161</v>
      </c>
      <c r="B21" s="63">
        <f t="shared" ref="B21:B26" si="4">B9</f>
        <v>1</v>
      </c>
      <c r="C21" s="32"/>
      <c r="D21" s="67"/>
      <c r="E21" s="23">
        <f t="shared" ref="E21:E26" si="5">IF(C21&gt;$C$6,(C21-$C$6)*$E$6,0)</f>
        <v>0</v>
      </c>
      <c r="F21" s="24">
        <f t="shared" si="1"/>
        <v>0</v>
      </c>
    </row>
    <row r="22" spans="1:6" ht="13.5" customHeight="1" x14ac:dyDescent="0.25">
      <c r="A22" s="27"/>
      <c r="B22" s="63">
        <f t="shared" si="4"/>
        <v>2</v>
      </c>
      <c r="C22" s="32"/>
      <c r="D22" s="67"/>
      <c r="E22" s="23">
        <f t="shared" si="5"/>
        <v>0</v>
      </c>
      <c r="F22" s="24">
        <f t="shared" si="1"/>
        <v>0</v>
      </c>
    </row>
    <row r="23" spans="1:6" ht="13.5" customHeight="1" x14ac:dyDescent="0.25">
      <c r="A23" s="27"/>
      <c r="B23" s="63">
        <f t="shared" si="4"/>
        <v>3</v>
      </c>
      <c r="C23" s="32"/>
      <c r="D23" s="67"/>
      <c r="E23" s="23">
        <f t="shared" si="5"/>
        <v>0</v>
      </c>
      <c r="F23" s="24">
        <f t="shared" si="1"/>
        <v>0</v>
      </c>
    </row>
    <row r="24" spans="1:6" ht="13.5" customHeight="1" x14ac:dyDescent="0.25">
      <c r="A24" s="27"/>
      <c r="B24" s="63">
        <f t="shared" si="4"/>
        <v>4</v>
      </c>
      <c r="C24" s="32"/>
      <c r="D24" s="67"/>
      <c r="E24" s="23">
        <f t="shared" si="5"/>
        <v>0</v>
      </c>
      <c r="F24" s="24">
        <f t="shared" si="1"/>
        <v>0</v>
      </c>
    </row>
    <row r="25" spans="1:6" ht="13.5" customHeight="1" x14ac:dyDescent="0.25">
      <c r="A25" s="27"/>
      <c r="B25" s="63">
        <f t="shared" si="4"/>
        <v>5</v>
      </c>
      <c r="C25" s="32"/>
      <c r="D25" s="67"/>
      <c r="E25" s="23">
        <f t="shared" si="5"/>
        <v>0</v>
      </c>
      <c r="F25" s="24">
        <f t="shared" si="1"/>
        <v>0</v>
      </c>
    </row>
    <row r="26" spans="1:6" ht="13.5" customHeight="1" x14ac:dyDescent="0.25">
      <c r="A26" s="27"/>
      <c r="B26" s="63">
        <f t="shared" si="4"/>
        <v>6</v>
      </c>
      <c r="C26" s="32"/>
      <c r="D26" s="67"/>
      <c r="E26" s="23">
        <f t="shared" si="5"/>
        <v>0</v>
      </c>
      <c r="F26" s="24">
        <f t="shared" si="1"/>
        <v>0</v>
      </c>
    </row>
    <row r="27" spans="1:6" ht="13.5" customHeight="1" x14ac:dyDescent="0.25">
      <c r="A27" s="27">
        <f>A21+1</f>
        <v>45162</v>
      </c>
      <c r="B27" s="63">
        <f t="shared" ref="B27:B32" si="6">B9</f>
        <v>1</v>
      </c>
      <c r="C27" s="32"/>
      <c r="D27" s="67"/>
      <c r="E27" s="23">
        <f t="shared" ref="E27:E32" si="7">IF(C27&gt;$C$6,(C27-$C$6)*$E$6,0)</f>
        <v>0</v>
      </c>
      <c r="F27" s="24">
        <f t="shared" ref="F27:F32" si="8">SUM(E27:E27)</f>
        <v>0</v>
      </c>
    </row>
    <row r="28" spans="1:6" ht="13.5" customHeight="1" x14ac:dyDescent="0.25">
      <c r="A28" s="27"/>
      <c r="B28" s="63">
        <f t="shared" si="6"/>
        <v>2</v>
      </c>
      <c r="C28" s="32"/>
      <c r="D28" s="67"/>
      <c r="E28" s="23">
        <f t="shared" si="7"/>
        <v>0</v>
      </c>
      <c r="F28" s="24">
        <f t="shared" si="8"/>
        <v>0</v>
      </c>
    </row>
    <row r="29" spans="1:6" ht="13.5" customHeight="1" x14ac:dyDescent="0.25">
      <c r="A29" s="27"/>
      <c r="B29" s="63">
        <f t="shared" si="6"/>
        <v>3</v>
      </c>
      <c r="C29" s="32"/>
      <c r="D29" s="67"/>
      <c r="E29" s="23">
        <f t="shared" si="7"/>
        <v>0</v>
      </c>
      <c r="F29" s="24">
        <f t="shared" si="8"/>
        <v>0</v>
      </c>
    </row>
    <row r="30" spans="1:6" ht="13.5" customHeight="1" x14ac:dyDescent="0.25">
      <c r="A30" s="27"/>
      <c r="B30" s="63">
        <f t="shared" si="6"/>
        <v>4</v>
      </c>
      <c r="C30" s="32"/>
      <c r="D30" s="67"/>
      <c r="E30" s="23">
        <f t="shared" si="7"/>
        <v>0</v>
      </c>
      <c r="F30" s="24">
        <f t="shared" si="8"/>
        <v>0</v>
      </c>
    </row>
    <row r="31" spans="1:6" ht="13.5" customHeight="1" x14ac:dyDescent="0.25">
      <c r="A31" s="27"/>
      <c r="B31" s="63">
        <f t="shared" si="6"/>
        <v>5</v>
      </c>
      <c r="C31" s="32"/>
      <c r="D31" s="67"/>
      <c r="E31" s="23">
        <f t="shared" si="7"/>
        <v>0</v>
      </c>
      <c r="F31" s="24">
        <f t="shared" si="8"/>
        <v>0</v>
      </c>
    </row>
    <row r="32" spans="1:6" ht="13.5" customHeight="1" x14ac:dyDescent="0.25">
      <c r="A32" s="27"/>
      <c r="B32" s="63">
        <f t="shared" si="6"/>
        <v>6</v>
      </c>
      <c r="C32" s="32"/>
      <c r="D32" s="67"/>
      <c r="E32" s="23">
        <f t="shared" si="7"/>
        <v>0</v>
      </c>
      <c r="F32" s="24">
        <f t="shared" si="8"/>
        <v>0</v>
      </c>
    </row>
    <row r="33" spans="1:6" ht="13.5" customHeight="1" x14ac:dyDescent="0.25">
      <c r="A33" s="27">
        <f>A27+1</f>
        <v>45163</v>
      </c>
      <c r="B33" s="63">
        <f t="shared" ref="B33:B38" si="9">B21</f>
        <v>1</v>
      </c>
      <c r="C33" s="32"/>
      <c r="D33" s="67"/>
      <c r="E33" s="23">
        <f t="shared" ref="E33:E65" si="10">IF(C33&gt;$C$6,(C33-$C$6)*$E$6,0)</f>
        <v>0</v>
      </c>
      <c r="F33" s="24">
        <f t="shared" si="1"/>
        <v>0</v>
      </c>
    </row>
    <row r="34" spans="1:6" ht="13.5" customHeight="1" x14ac:dyDescent="0.25">
      <c r="A34" s="27"/>
      <c r="B34" s="63">
        <f t="shared" si="9"/>
        <v>2</v>
      </c>
      <c r="C34" s="32"/>
      <c r="D34" s="67"/>
      <c r="E34" s="23">
        <f t="shared" si="10"/>
        <v>0</v>
      </c>
      <c r="F34" s="24">
        <f t="shared" si="1"/>
        <v>0</v>
      </c>
    </row>
    <row r="35" spans="1:6" ht="13.5" customHeight="1" x14ac:dyDescent="0.25">
      <c r="A35" s="27"/>
      <c r="B35" s="63">
        <f t="shared" si="9"/>
        <v>3</v>
      </c>
      <c r="C35" s="32"/>
      <c r="D35" s="67"/>
      <c r="E35" s="23">
        <f t="shared" si="10"/>
        <v>0</v>
      </c>
      <c r="F35" s="24">
        <f t="shared" si="1"/>
        <v>0</v>
      </c>
    </row>
    <row r="36" spans="1:6" ht="13.5" customHeight="1" x14ac:dyDescent="0.25">
      <c r="A36" s="27"/>
      <c r="B36" s="63">
        <f t="shared" si="9"/>
        <v>4</v>
      </c>
      <c r="C36" s="32"/>
      <c r="D36" s="67"/>
      <c r="E36" s="23">
        <f t="shared" si="10"/>
        <v>0</v>
      </c>
      <c r="F36" s="24">
        <f t="shared" si="1"/>
        <v>0</v>
      </c>
    </row>
    <row r="37" spans="1:6" ht="13.5" customHeight="1" x14ac:dyDescent="0.25">
      <c r="A37" s="27"/>
      <c r="B37" s="63">
        <f t="shared" si="9"/>
        <v>5</v>
      </c>
      <c r="C37" s="32"/>
      <c r="D37" s="67"/>
      <c r="E37" s="23">
        <f t="shared" si="10"/>
        <v>0</v>
      </c>
      <c r="F37" s="24">
        <f t="shared" si="1"/>
        <v>0</v>
      </c>
    </row>
    <row r="38" spans="1:6" ht="13.5" customHeight="1" x14ac:dyDescent="0.25">
      <c r="A38" s="27"/>
      <c r="B38" s="63">
        <f t="shared" si="9"/>
        <v>6</v>
      </c>
      <c r="C38" s="32"/>
      <c r="D38" s="67"/>
      <c r="E38" s="23">
        <f t="shared" si="10"/>
        <v>0</v>
      </c>
      <c r="F38" s="24">
        <f t="shared" si="1"/>
        <v>0</v>
      </c>
    </row>
    <row r="39" spans="1:6" ht="13.5" customHeight="1" x14ac:dyDescent="0.25">
      <c r="A39" s="27">
        <f>A33+3</f>
        <v>45166</v>
      </c>
      <c r="B39" s="63">
        <f t="shared" ref="B39:B44" si="11">B33</f>
        <v>1</v>
      </c>
      <c r="C39" s="32"/>
      <c r="D39" s="67"/>
      <c r="E39" s="23">
        <f t="shared" si="10"/>
        <v>0</v>
      </c>
      <c r="F39" s="24">
        <f t="shared" si="1"/>
        <v>0</v>
      </c>
    </row>
    <row r="40" spans="1:6" ht="13.5" customHeight="1" x14ac:dyDescent="0.25">
      <c r="A40" s="27"/>
      <c r="B40" s="63">
        <f t="shared" si="11"/>
        <v>2</v>
      </c>
      <c r="C40" s="32"/>
      <c r="D40" s="67"/>
      <c r="E40" s="23">
        <f t="shared" si="10"/>
        <v>0</v>
      </c>
      <c r="F40" s="24">
        <f t="shared" si="1"/>
        <v>0</v>
      </c>
    </row>
    <row r="41" spans="1:6" ht="13.5" customHeight="1" x14ac:dyDescent="0.25">
      <c r="A41" s="27"/>
      <c r="B41" s="63">
        <f t="shared" si="11"/>
        <v>3</v>
      </c>
      <c r="C41" s="32"/>
      <c r="D41" s="67"/>
      <c r="E41" s="23">
        <f t="shared" si="10"/>
        <v>0</v>
      </c>
      <c r="F41" s="24">
        <f t="shared" si="1"/>
        <v>0</v>
      </c>
    </row>
    <row r="42" spans="1:6" ht="13.5" customHeight="1" x14ac:dyDescent="0.25">
      <c r="A42" s="27"/>
      <c r="B42" s="63">
        <f t="shared" si="11"/>
        <v>4</v>
      </c>
      <c r="C42" s="32"/>
      <c r="D42" s="67"/>
      <c r="E42" s="23">
        <f t="shared" si="10"/>
        <v>0</v>
      </c>
      <c r="F42" s="24">
        <f t="shared" si="1"/>
        <v>0</v>
      </c>
    </row>
    <row r="43" spans="1:6" ht="13.5" customHeight="1" x14ac:dyDescent="0.25">
      <c r="A43" s="27"/>
      <c r="B43" s="63">
        <f t="shared" si="11"/>
        <v>5</v>
      </c>
      <c r="C43" s="32"/>
      <c r="D43" s="67"/>
      <c r="E43" s="23">
        <f t="shared" si="10"/>
        <v>0</v>
      </c>
      <c r="F43" s="24">
        <f t="shared" si="1"/>
        <v>0</v>
      </c>
    </row>
    <row r="44" spans="1:6" ht="13.5" customHeight="1" x14ac:dyDescent="0.25">
      <c r="A44" s="27"/>
      <c r="B44" s="63">
        <f t="shared" si="11"/>
        <v>6</v>
      </c>
      <c r="C44" s="32"/>
      <c r="D44" s="67"/>
      <c r="E44" s="23">
        <f t="shared" si="10"/>
        <v>0</v>
      </c>
      <c r="F44" s="24">
        <f t="shared" si="1"/>
        <v>0</v>
      </c>
    </row>
    <row r="45" spans="1:6" ht="13.5" customHeight="1" x14ac:dyDescent="0.25">
      <c r="A45" s="27">
        <f>A39+1</f>
        <v>45167</v>
      </c>
      <c r="B45" s="63">
        <f t="shared" ref="B45:B50" si="12">B32</f>
        <v>6</v>
      </c>
      <c r="C45" s="32"/>
      <c r="D45" s="67"/>
      <c r="E45" s="23">
        <f t="shared" si="10"/>
        <v>0</v>
      </c>
      <c r="F45" s="24">
        <f t="shared" ref="F45:F51" si="13">SUM(E45:E45)</f>
        <v>0</v>
      </c>
    </row>
    <row r="46" spans="1:6" ht="13.5" customHeight="1" x14ac:dyDescent="0.25">
      <c r="A46" s="27"/>
      <c r="B46" s="63">
        <f t="shared" si="12"/>
        <v>1</v>
      </c>
      <c r="C46" s="32"/>
      <c r="D46" s="67"/>
      <c r="E46" s="23">
        <f t="shared" si="10"/>
        <v>0</v>
      </c>
      <c r="F46" s="24">
        <f t="shared" si="13"/>
        <v>0</v>
      </c>
    </row>
    <row r="47" spans="1:6" ht="13.5" customHeight="1" x14ac:dyDescent="0.25">
      <c r="A47" s="27"/>
      <c r="B47" s="63">
        <f t="shared" si="12"/>
        <v>2</v>
      </c>
      <c r="C47" s="32"/>
      <c r="D47" s="67"/>
      <c r="E47" s="23">
        <f t="shared" si="10"/>
        <v>0</v>
      </c>
      <c r="F47" s="24">
        <f t="shared" si="13"/>
        <v>0</v>
      </c>
    </row>
    <row r="48" spans="1:6" ht="13.5" customHeight="1" x14ac:dyDescent="0.25">
      <c r="A48" s="27"/>
      <c r="B48" s="63">
        <f t="shared" si="12"/>
        <v>3</v>
      </c>
      <c r="C48" s="32"/>
      <c r="D48" s="67"/>
      <c r="E48" s="23">
        <f t="shared" si="10"/>
        <v>0</v>
      </c>
      <c r="F48" s="24">
        <f t="shared" si="13"/>
        <v>0</v>
      </c>
    </row>
    <row r="49" spans="1:6" ht="13.5" customHeight="1" x14ac:dyDescent="0.25">
      <c r="A49" s="27"/>
      <c r="B49" s="63">
        <f t="shared" si="12"/>
        <v>4</v>
      </c>
      <c r="C49" s="32"/>
      <c r="D49" s="67"/>
      <c r="E49" s="23">
        <f t="shared" si="10"/>
        <v>0</v>
      </c>
      <c r="F49" s="24">
        <f t="shared" si="13"/>
        <v>0</v>
      </c>
    </row>
    <row r="50" spans="1:6" ht="13.5" customHeight="1" x14ac:dyDescent="0.25">
      <c r="A50" s="27"/>
      <c r="B50" s="63">
        <f t="shared" si="12"/>
        <v>5</v>
      </c>
      <c r="C50" s="32"/>
      <c r="D50" s="67"/>
      <c r="E50" s="23">
        <f t="shared" si="10"/>
        <v>0</v>
      </c>
      <c r="F50" s="24">
        <f t="shared" si="13"/>
        <v>0</v>
      </c>
    </row>
    <row r="51" spans="1:6" ht="13.5" customHeight="1" x14ac:dyDescent="0.25">
      <c r="A51" s="27"/>
      <c r="B51" s="63">
        <f t="shared" ref="B51" si="14">B31</f>
        <v>5</v>
      </c>
      <c r="C51" s="32"/>
      <c r="D51" s="67"/>
      <c r="E51" s="23">
        <f t="shared" si="10"/>
        <v>0</v>
      </c>
      <c r="F51" s="24">
        <f t="shared" si="13"/>
        <v>0</v>
      </c>
    </row>
    <row r="52" spans="1:6" ht="13.5" customHeight="1" x14ac:dyDescent="0.25">
      <c r="A52" s="27">
        <f>A45+1</f>
        <v>45168</v>
      </c>
      <c r="B52" s="63">
        <f t="shared" ref="B52:B57" si="15">B39</f>
        <v>1</v>
      </c>
      <c r="C52" s="32"/>
      <c r="D52" s="67"/>
      <c r="E52" s="23">
        <f t="shared" si="10"/>
        <v>0</v>
      </c>
      <c r="F52" s="24">
        <f t="shared" si="1"/>
        <v>0</v>
      </c>
    </row>
    <row r="53" spans="1:6" ht="13.5" customHeight="1" x14ac:dyDescent="0.25">
      <c r="A53" s="27"/>
      <c r="B53" s="63">
        <f t="shared" si="15"/>
        <v>2</v>
      </c>
      <c r="C53" s="32"/>
      <c r="D53" s="67"/>
      <c r="E53" s="23">
        <f t="shared" si="10"/>
        <v>0</v>
      </c>
      <c r="F53" s="24">
        <f t="shared" si="1"/>
        <v>0</v>
      </c>
    </row>
    <row r="54" spans="1:6" ht="13.5" customHeight="1" x14ac:dyDescent="0.25">
      <c r="A54" s="27"/>
      <c r="B54" s="63">
        <f t="shared" si="15"/>
        <v>3</v>
      </c>
      <c r="C54" s="32"/>
      <c r="D54" s="67"/>
      <c r="E54" s="23">
        <f t="shared" si="10"/>
        <v>0</v>
      </c>
      <c r="F54" s="24">
        <f t="shared" si="1"/>
        <v>0</v>
      </c>
    </row>
    <row r="55" spans="1:6" ht="13.5" customHeight="1" x14ac:dyDescent="0.25">
      <c r="A55" s="27"/>
      <c r="B55" s="63">
        <f t="shared" si="15"/>
        <v>4</v>
      </c>
      <c r="C55" s="32"/>
      <c r="D55" s="67"/>
      <c r="E55" s="23">
        <f t="shared" si="10"/>
        <v>0</v>
      </c>
      <c r="F55" s="24">
        <f t="shared" si="1"/>
        <v>0</v>
      </c>
    </row>
    <row r="56" spans="1:6" ht="13.5" customHeight="1" x14ac:dyDescent="0.25">
      <c r="A56" s="27"/>
      <c r="B56" s="63">
        <f t="shared" si="15"/>
        <v>5</v>
      </c>
      <c r="C56" s="32"/>
      <c r="D56" s="67"/>
      <c r="E56" s="23">
        <f t="shared" si="10"/>
        <v>0</v>
      </c>
      <c r="F56" s="24">
        <f t="shared" si="1"/>
        <v>0</v>
      </c>
    </row>
    <row r="57" spans="1:6" ht="13.5" customHeight="1" x14ac:dyDescent="0.25">
      <c r="A57" s="27"/>
      <c r="B57" s="63">
        <f t="shared" si="15"/>
        <v>6</v>
      </c>
      <c r="C57" s="32"/>
      <c r="D57" s="67"/>
      <c r="E57" s="23">
        <f t="shared" si="10"/>
        <v>0</v>
      </c>
      <c r="F57" s="24">
        <f t="shared" si="1"/>
        <v>0</v>
      </c>
    </row>
    <row r="58" spans="1:6" ht="13.5" customHeight="1" x14ac:dyDescent="0.25">
      <c r="A58" s="27"/>
      <c r="B58" s="63">
        <f t="shared" ref="B58:B64" si="16">B38</f>
        <v>6</v>
      </c>
      <c r="C58" s="32"/>
      <c r="D58" s="67"/>
      <c r="E58" s="23">
        <f t="shared" si="10"/>
        <v>0</v>
      </c>
      <c r="F58" s="24">
        <f t="shared" si="1"/>
        <v>0</v>
      </c>
    </row>
    <row r="59" spans="1:6" ht="13.5" customHeight="1" x14ac:dyDescent="0.25">
      <c r="A59" s="27">
        <f>A52+1</f>
        <v>45169</v>
      </c>
      <c r="B59" s="63">
        <f t="shared" si="16"/>
        <v>1</v>
      </c>
      <c r="C59" s="32"/>
      <c r="D59" s="67"/>
      <c r="E59" s="23">
        <f t="shared" si="10"/>
        <v>0</v>
      </c>
      <c r="F59" s="24">
        <f t="shared" si="1"/>
        <v>0</v>
      </c>
    </row>
    <row r="60" spans="1:6" ht="13.5" customHeight="1" x14ac:dyDescent="0.25">
      <c r="A60" s="27"/>
      <c r="B60" s="63">
        <f t="shared" si="16"/>
        <v>2</v>
      </c>
      <c r="C60" s="32"/>
      <c r="D60" s="67"/>
      <c r="E60" s="23">
        <f t="shared" si="10"/>
        <v>0</v>
      </c>
      <c r="F60" s="24">
        <f t="shared" si="1"/>
        <v>0</v>
      </c>
    </row>
    <row r="61" spans="1:6" ht="13.5" customHeight="1" x14ac:dyDescent="0.25">
      <c r="A61" s="27"/>
      <c r="B61" s="63">
        <f t="shared" si="16"/>
        <v>3</v>
      </c>
      <c r="C61" s="32"/>
      <c r="D61" s="67"/>
      <c r="E61" s="23">
        <f t="shared" si="10"/>
        <v>0</v>
      </c>
      <c r="F61" s="24">
        <f t="shared" si="1"/>
        <v>0</v>
      </c>
    </row>
    <row r="62" spans="1:6" ht="13.5" customHeight="1" x14ac:dyDescent="0.25">
      <c r="A62" s="27"/>
      <c r="B62" s="63">
        <f t="shared" si="16"/>
        <v>4</v>
      </c>
      <c r="C62" s="32"/>
      <c r="D62" s="67"/>
      <c r="E62" s="23">
        <f t="shared" si="10"/>
        <v>0</v>
      </c>
      <c r="F62" s="24">
        <f t="shared" si="1"/>
        <v>0</v>
      </c>
    </row>
    <row r="63" spans="1:6" ht="13.5" customHeight="1" x14ac:dyDescent="0.25">
      <c r="A63" s="27"/>
      <c r="B63" s="63">
        <f t="shared" si="16"/>
        <v>5</v>
      </c>
      <c r="C63" s="32"/>
      <c r="D63" s="67"/>
      <c r="E63" s="23">
        <f t="shared" si="10"/>
        <v>0</v>
      </c>
      <c r="F63" s="24">
        <f t="shared" si="1"/>
        <v>0</v>
      </c>
    </row>
    <row r="64" spans="1:6" ht="13.5" customHeight="1" x14ac:dyDescent="0.25">
      <c r="A64" s="27"/>
      <c r="B64" s="63">
        <f t="shared" si="16"/>
        <v>6</v>
      </c>
      <c r="C64" s="32"/>
      <c r="D64" s="67"/>
      <c r="E64" s="23">
        <f t="shared" si="10"/>
        <v>0</v>
      </c>
      <c r="F64" s="24">
        <f t="shared" si="1"/>
        <v>0</v>
      </c>
    </row>
    <row r="65" spans="1:6" ht="13.5" customHeight="1" x14ac:dyDescent="0.25">
      <c r="A65" s="27"/>
      <c r="B65" s="116">
        <f>B57</f>
        <v>6</v>
      </c>
      <c r="C65" s="104"/>
      <c r="D65" s="67"/>
      <c r="E65" s="23">
        <f t="shared" si="10"/>
        <v>0</v>
      </c>
      <c r="F65" s="24">
        <f>SUM(E65:E65)</f>
        <v>0</v>
      </c>
    </row>
    <row r="66" spans="1:6" s="22" customFormat="1" ht="19.5" thickBot="1" x14ac:dyDescent="0.35">
      <c r="A66" s="105" t="s">
        <v>1</v>
      </c>
      <c r="B66" s="117"/>
      <c r="C66" s="106"/>
      <c r="D66" s="106"/>
      <c r="E66" s="107"/>
      <c r="F66" s="108">
        <f>SUM(F9:F65)</f>
        <v>0</v>
      </c>
    </row>
    <row r="67" spans="1:6" ht="8.1" customHeight="1" thickTop="1" x14ac:dyDescent="0.25">
      <c r="A67" s="25"/>
      <c r="B67" s="26"/>
    </row>
    <row r="68" spans="1:6" x14ac:dyDescent="0.25">
      <c r="A68" s="41" t="s">
        <v>10</v>
      </c>
      <c r="B68" s="53"/>
    </row>
    <row r="69" spans="1:6" x14ac:dyDescent="0.25">
      <c r="A69" s="41" t="s">
        <v>21</v>
      </c>
      <c r="B69" s="17"/>
    </row>
    <row r="70" spans="1:6" ht="8.1" customHeight="1" x14ac:dyDescent="0.25">
      <c r="A70" s="25"/>
      <c r="B70" s="26"/>
    </row>
    <row r="71" spans="1:6" x14ac:dyDescent="0.25">
      <c r="A71" s="42" t="s">
        <v>12</v>
      </c>
      <c r="B71" s="54"/>
    </row>
    <row r="72" spans="1:6" x14ac:dyDescent="0.25">
      <c r="A72" s="43" t="s">
        <v>13</v>
      </c>
      <c r="B72" s="55"/>
    </row>
    <row r="73" spans="1:6" ht="9.9499999999999993" customHeight="1" x14ac:dyDescent="0.25"/>
    <row r="74" spans="1:6" x14ac:dyDescent="0.25">
      <c r="A74" s="10"/>
      <c r="B74" s="4"/>
      <c r="C74" s="3"/>
      <c r="D74"/>
      <c r="E74"/>
    </row>
    <row r="75" spans="1:6" x14ac:dyDescent="0.25">
      <c r="A75" s="13" t="s">
        <v>6</v>
      </c>
      <c r="B75" s="14"/>
      <c r="C75" s="61"/>
      <c r="D75" s="13" t="s">
        <v>0</v>
      </c>
      <c r="E75" s="15"/>
    </row>
    <row r="76" spans="1:6" ht="6" customHeight="1" x14ac:dyDescent="0.25">
      <c r="A76"/>
      <c r="B76"/>
      <c r="C76" s="16"/>
      <c r="D76" s="60"/>
      <c r="E76"/>
    </row>
    <row r="77" spans="1:6" x14ac:dyDescent="0.25">
      <c r="A77" s="79"/>
      <c r="B77" s="80"/>
      <c r="C77" s="61"/>
      <c r="D77"/>
      <c r="E77"/>
    </row>
    <row r="78" spans="1:6" ht="17.25" x14ac:dyDescent="0.25">
      <c r="A78" s="71" t="s">
        <v>24</v>
      </c>
      <c r="B78" s="78" t="s">
        <v>25</v>
      </c>
      <c r="C78" s="78"/>
      <c r="D78" s="13" t="s">
        <v>0</v>
      </c>
      <c r="E78" s="15"/>
    </row>
    <row r="79" spans="1:6" x14ac:dyDescent="0.25">
      <c r="A79" s="69" t="s">
        <v>26</v>
      </c>
      <c r="B79" s="77"/>
      <c r="C79" s="61"/>
      <c r="D79" s="76"/>
      <c r="E79" s="16"/>
    </row>
    <row r="81" spans="1:5" x14ac:dyDescent="0.25">
      <c r="A81" s="17" t="s">
        <v>11</v>
      </c>
      <c r="B81" s="17"/>
    </row>
    <row r="82" spans="1:5" ht="18.75" x14ac:dyDescent="0.3">
      <c r="A82" s="57" t="str">
        <f>'PRIMARY-SDC'!A35</f>
        <v>01-6500-0-1103-000-5760-1110-106-103</v>
      </c>
      <c r="B82" s="57"/>
      <c r="C82" s="57"/>
      <c r="D82" s="57"/>
      <c r="E82" s="57"/>
    </row>
  </sheetData>
  <sheetProtection algorithmName="SHA-512" hashValue="LSYNf3XDpaO/7II+f/lTNdOSpELvS6LrZK8s9sZs83ZJUZ9xNlwgWzEYZOHGikvg/mvokwl44nYFpRi7L9zq3g==" saltValue="MrCNiubRgOSOSodtzVohAA==" spinCount="100000" sheet="1" objects="1" scenarios="1"/>
  <mergeCells count="2">
    <mergeCell ref="A2:F2"/>
    <mergeCell ref="B1:F1"/>
  </mergeCells>
  <printOptions horizontalCentered="1"/>
  <pageMargins left="0.25" right="0.25" top="0.25" bottom="0.25" header="0.25" footer="0.2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36"/>
  <sheetViews>
    <sheetView view="pageBreakPreview" zoomScaleNormal="100" zoomScaleSheetLayoutView="100" workbookViewId="0">
      <pane ySplit="9" topLeftCell="A10" activePane="bottomLeft" state="frozen"/>
      <selection activeCell="E7" sqref="E7"/>
      <selection pane="bottomLeft" activeCell="E21" sqref="E21"/>
    </sheetView>
  </sheetViews>
  <sheetFormatPr defaultColWidth="9.140625" defaultRowHeight="15" x14ac:dyDescent="0.25"/>
  <cols>
    <col min="1" max="1" width="14.85546875" style="17" customWidth="1"/>
    <col min="2" max="2" width="19.140625" style="17" customWidth="1"/>
    <col min="3" max="4" width="14.7109375" style="17" customWidth="1"/>
    <col min="5" max="5" width="19.28515625" style="17" customWidth="1"/>
    <col min="6" max="16384" width="9.140625" style="17"/>
  </cols>
  <sheetData>
    <row r="1" spans="1:6" s="28" customFormat="1" ht="15.75" x14ac:dyDescent="0.25">
      <c r="A1" s="118" t="str">
        <f>'PRIMARY-SDC'!A1</f>
        <v>2023-24</v>
      </c>
      <c r="B1" s="130" t="s">
        <v>33</v>
      </c>
      <c r="C1" s="130"/>
      <c r="D1" s="130"/>
      <c r="E1" s="130"/>
    </row>
    <row r="2" spans="1:6" ht="15.75" x14ac:dyDescent="0.25">
      <c r="A2" s="130" t="s">
        <v>28</v>
      </c>
      <c r="B2" s="130"/>
      <c r="C2" s="130"/>
      <c r="D2" s="130"/>
      <c r="E2" s="130"/>
      <c r="F2" s="68"/>
    </row>
    <row r="3" spans="1:6" ht="16.5" thickBot="1" x14ac:dyDescent="0.3">
      <c r="A3" s="134" t="str">
        <f>'PRIMARY-SDC'!A2:E2</f>
        <v>August 21st - August 31st</v>
      </c>
      <c r="B3" s="127"/>
      <c r="C3" s="127"/>
      <c r="D3" s="127"/>
      <c r="E3" s="127"/>
    </row>
    <row r="5" spans="1:6" x14ac:dyDescent="0.25">
      <c r="A5" s="18" t="s">
        <v>2</v>
      </c>
      <c r="B5" s="30" t="s">
        <v>4</v>
      </c>
      <c r="C5" s="47"/>
      <c r="D5" s="48"/>
      <c r="E5" s="31" t="s">
        <v>7</v>
      </c>
    </row>
    <row r="6" spans="1:6" s="22" customFormat="1" x14ac:dyDescent="0.25">
      <c r="A6" s="17"/>
      <c r="B6" s="17"/>
      <c r="C6" s="17"/>
      <c r="D6" s="17"/>
      <c r="E6" s="17"/>
    </row>
    <row r="7" spans="1:6" s="22" customFormat="1" x14ac:dyDescent="0.25">
      <c r="A7" s="20"/>
      <c r="B7" s="20" t="s">
        <v>5</v>
      </c>
      <c r="C7" s="20"/>
      <c r="D7" s="20" t="s">
        <v>19</v>
      </c>
      <c r="E7" s="20"/>
    </row>
    <row r="8" spans="1:6" x14ac:dyDescent="0.25">
      <c r="A8" s="20"/>
      <c r="B8" s="20">
        <v>12</v>
      </c>
      <c r="C8" s="20"/>
      <c r="D8" s="38">
        <v>5</v>
      </c>
      <c r="E8" s="22"/>
    </row>
    <row r="9" spans="1:6" x14ac:dyDescent="0.25">
      <c r="A9" s="39"/>
      <c r="B9" s="39" t="s">
        <v>8</v>
      </c>
      <c r="C9" s="40"/>
      <c r="D9" s="40"/>
      <c r="E9" s="40"/>
    </row>
    <row r="10" spans="1:6" x14ac:dyDescent="0.25">
      <c r="A10" s="39" t="s">
        <v>0</v>
      </c>
      <c r="B10" s="39" t="s">
        <v>9</v>
      </c>
      <c r="C10" s="40"/>
      <c r="D10" s="40"/>
      <c r="E10" s="39" t="s">
        <v>1</v>
      </c>
    </row>
    <row r="11" spans="1:6" x14ac:dyDescent="0.25">
      <c r="A11" s="27">
        <f>'PRIMARY-SDC'!A10</f>
        <v>45159</v>
      </c>
      <c r="B11" s="32"/>
      <c r="D11" s="23">
        <f>IF(B11&gt;$B$8,(B11-$B$8)*$D$8,0)</f>
        <v>0</v>
      </c>
      <c r="E11" s="24">
        <f>+D11</f>
        <v>0</v>
      </c>
    </row>
    <row r="12" spans="1:6" x14ac:dyDescent="0.25">
      <c r="A12" s="27">
        <f>'PRIMARY-SDC'!A11</f>
        <v>45160</v>
      </c>
      <c r="B12" s="32"/>
      <c r="D12" s="23">
        <f t="shared" ref="D12:D19" si="0">IF(B12&gt;$B$8,(B12-$B$8)*$D$8,0)</f>
        <v>0</v>
      </c>
      <c r="E12" s="24">
        <f t="shared" ref="E12:E19" si="1">+D12</f>
        <v>0</v>
      </c>
    </row>
    <row r="13" spans="1:6" x14ac:dyDescent="0.25">
      <c r="A13" s="27">
        <f>'PRIMARY-SDC'!A12</f>
        <v>45161</v>
      </c>
      <c r="B13" s="32"/>
      <c r="D13" s="23">
        <f t="shared" si="0"/>
        <v>0</v>
      </c>
      <c r="E13" s="24">
        <f t="shared" si="1"/>
        <v>0</v>
      </c>
    </row>
    <row r="14" spans="1:6" x14ac:dyDescent="0.25">
      <c r="A14" s="27">
        <f>'PRIMARY-SDC'!A13</f>
        <v>45162</v>
      </c>
      <c r="B14" s="32"/>
      <c r="D14" s="23">
        <f t="shared" si="0"/>
        <v>0</v>
      </c>
      <c r="E14" s="24">
        <f t="shared" si="1"/>
        <v>0</v>
      </c>
    </row>
    <row r="15" spans="1:6" x14ac:dyDescent="0.25">
      <c r="A15" s="27">
        <f>'PRIMARY-SDC'!A14</f>
        <v>45163</v>
      </c>
      <c r="B15" s="32"/>
      <c r="D15" s="23">
        <f t="shared" si="0"/>
        <v>0</v>
      </c>
      <c r="E15" s="24">
        <f t="shared" si="1"/>
        <v>0</v>
      </c>
    </row>
    <row r="16" spans="1:6" x14ac:dyDescent="0.25">
      <c r="A16" s="27">
        <f>'PRIMARY-SDC'!A15</f>
        <v>45166</v>
      </c>
      <c r="B16" s="32"/>
      <c r="D16" s="23">
        <f t="shared" si="0"/>
        <v>0</v>
      </c>
      <c r="E16" s="24">
        <f t="shared" si="1"/>
        <v>0</v>
      </c>
    </row>
    <row r="17" spans="1:5" x14ac:dyDescent="0.25">
      <c r="A17" s="27">
        <f>'PRIMARY-SDC'!A16</f>
        <v>45167</v>
      </c>
      <c r="B17" s="32"/>
      <c r="D17" s="23">
        <f t="shared" si="0"/>
        <v>0</v>
      </c>
      <c r="E17" s="24">
        <f t="shared" si="1"/>
        <v>0</v>
      </c>
    </row>
    <row r="18" spans="1:5" x14ac:dyDescent="0.25">
      <c r="A18" s="27">
        <f>'PRIMARY-SDC'!A17</f>
        <v>45168</v>
      </c>
      <c r="B18" s="32"/>
      <c r="D18" s="23">
        <f t="shared" si="0"/>
        <v>0</v>
      </c>
      <c r="E18" s="24">
        <f t="shared" si="1"/>
        <v>0</v>
      </c>
    </row>
    <row r="19" spans="1:5" x14ac:dyDescent="0.25">
      <c r="A19" s="27">
        <f>'PRIMARY-SDC'!A18</f>
        <v>45169</v>
      </c>
      <c r="B19" s="104"/>
      <c r="D19" s="23">
        <f t="shared" si="0"/>
        <v>0</v>
      </c>
      <c r="E19" s="24">
        <f t="shared" si="1"/>
        <v>0</v>
      </c>
    </row>
    <row r="20" spans="1:5" ht="19.5" thickBot="1" x14ac:dyDescent="0.35">
      <c r="A20" s="105" t="s">
        <v>1</v>
      </c>
      <c r="B20" s="114"/>
      <c r="C20" s="106"/>
      <c r="D20" s="115"/>
      <c r="E20" s="108">
        <f>SUM(E11:E19)</f>
        <v>0</v>
      </c>
    </row>
    <row r="21" spans="1:5" ht="15.75" thickTop="1" x14ac:dyDescent="0.25">
      <c r="A21" s="25"/>
      <c r="B21" s="26"/>
    </row>
    <row r="22" spans="1:5" x14ac:dyDescent="0.25">
      <c r="A22" s="41" t="s">
        <v>22</v>
      </c>
    </row>
    <row r="23" spans="1:5" x14ac:dyDescent="0.25">
      <c r="A23" s="41" t="s">
        <v>23</v>
      </c>
    </row>
    <row r="24" spans="1:5" x14ac:dyDescent="0.25">
      <c r="A24" s="41"/>
    </row>
    <row r="25" spans="1:5" x14ac:dyDescent="0.25">
      <c r="A25" s="42" t="s">
        <v>12</v>
      </c>
    </row>
    <row r="26" spans="1:5" x14ac:dyDescent="0.25">
      <c r="A26" s="43" t="s">
        <v>13</v>
      </c>
    </row>
    <row r="28" spans="1:5" x14ac:dyDescent="0.25">
      <c r="A28" s="10"/>
      <c r="B28" s="4"/>
      <c r="C28" s="3"/>
      <c r="D28"/>
      <c r="E28"/>
    </row>
    <row r="29" spans="1:5" x14ac:dyDescent="0.25">
      <c r="A29" s="13" t="s">
        <v>6</v>
      </c>
      <c r="B29" s="14"/>
      <c r="C29" s="61"/>
      <c r="D29" s="13" t="s">
        <v>0</v>
      </c>
      <c r="E29" s="15"/>
    </row>
    <row r="30" spans="1:5" x14ac:dyDescent="0.25">
      <c r="A30"/>
      <c r="B30"/>
      <c r="C30" s="16"/>
      <c r="D30" s="60"/>
      <c r="E30"/>
    </row>
    <row r="31" spans="1:5" x14ac:dyDescent="0.25">
      <c r="A31" s="79"/>
      <c r="B31" s="80"/>
      <c r="C31" s="61"/>
      <c r="D31"/>
      <c r="E31"/>
    </row>
    <row r="32" spans="1:5" ht="17.25" x14ac:dyDescent="0.25">
      <c r="A32" s="71" t="s">
        <v>24</v>
      </c>
      <c r="B32" s="78" t="s">
        <v>25</v>
      </c>
      <c r="C32" s="78"/>
      <c r="D32" s="13" t="s">
        <v>0</v>
      </c>
      <c r="E32" s="15"/>
    </row>
    <row r="33" spans="1:5" x14ac:dyDescent="0.25">
      <c r="A33" s="69" t="s">
        <v>26</v>
      </c>
      <c r="B33" s="77"/>
      <c r="C33" s="61"/>
      <c r="D33" s="76"/>
      <c r="E33" s="16"/>
    </row>
    <row r="35" spans="1:5" x14ac:dyDescent="0.25">
      <c r="A35" s="17" t="s">
        <v>11</v>
      </c>
    </row>
    <row r="36" spans="1:5" ht="18.75" x14ac:dyDescent="0.3">
      <c r="A36" s="57" t="str">
        <f>'PRIMARY-SDC'!A35</f>
        <v>01-6500-0-1103-000-5760-1110-106-103</v>
      </c>
      <c r="B36" s="57"/>
      <c r="C36" s="57"/>
      <c r="D36" s="57"/>
      <c r="E36" s="57"/>
    </row>
  </sheetData>
  <sheetProtection algorithmName="SHA-512" hashValue="sIdMeMAWQX1ZVhRu0xZXNNlVFCD2bgxgju/0Jg0n7kJBzSzPgm2JAQAFa19k2sC3WxOqaSmYcHbp0gl0KpuMnA==" saltValue="BKW54Uoei5LcY1hlBj6NwQ==" spinCount="100000" sheet="1" objects="1" scenarios="1"/>
  <mergeCells count="3">
    <mergeCell ref="A3:E3"/>
    <mergeCell ref="A2:E2"/>
    <mergeCell ref="B1:E1"/>
  </mergeCells>
  <printOptions horizontalCentered="1"/>
  <pageMargins left="0.25" right="0.25" top="0.25" bottom="0.25" header="0.25" footer="0.25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81"/>
  <sheetViews>
    <sheetView view="pageBreakPreview" zoomScaleNormal="100" zoomScaleSheetLayoutView="100" workbookViewId="0">
      <pane ySplit="9" topLeftCell="A10" activePane="bottomLeft" state="frozen"/>
      <selection activeCell="E7" sqref="E7"/>
      <selection pane="bottomLeft" activeCell="A82" sqref="A82"/>
    </sheetView>
  </sheetViews>
  <sheetFormatPr defaultColWidth="9.140625" defaultRowHeight="15" x14ac:dyDescent="0.25"/>
  <cols>
    <col min="1" max="1" width="11.7109375" style="17" customWidth="1"/>
    <col min="2" max="2" width="12" style="50" customWidth="1"/>
    <col min="3" max="6" width="12" style="17" customWidth="1"/>
    <col min="7" max="16384" width="9.140625" style="17"/>
  </cols>
  <sheetData>
    <row r="1" spans="1:6" s="28" customFormat="1" ht="15.75" x14ac:dyDescent="0.25">
      <c r="A1" s="118" t="str">
        <f>'PRIMARY-SDC'!A1</f>
        <v>2023-24</v>
      </c>
      <c r="B1" s="135" t="s">
        <v>35</v>
      </c>
      <c r="C1" s="135"/>
      <c r="D1" s="135"/>
      <c r="E1" s="135"/>
      <c r="F1" s="135"/>
    </row>
    <row r="2" spans="1:6" ht="15.75" x14ac:dyDescent="0.25">
      <c r="A2" s="130" t="s">
        <v>28</v>
      </c>
      <c r="B2" s="130"/>
      <c r="C2" s="130"/>
      <c r="D2" s="130"/>
      <c r="E2" s="130"/>
      <c r="F2" s="130"/>
    </row>
    <row r="3" spans="1:6" ht="16.5" thickBot="1" x14ac:dyDescent="0.3">
      <c r="A3" s="134" t="str">
        <f>'PRIMARY-SDC'!A2:E2</f>
        <v>August 21st - August 31st</v>
      </c>
      <c r="B3" s="127"/>
      <c r="C3" s="127"/>
      <c r="D3" s="127"/>
      <c r="E3" s="127"/>
      <c r="F3" s="127"/>
    </row>
    <row r="4" spans="1:6" ht="6.75" customHeight="1" x14ac:dyDescent="0.25"/>
    <row r="5" spans="1:6" x14ac:dyDescent="0.25">
      <c r="A5" s="18" t="s">
        <v>2</v>
      </c>
      <c r="B5" s="51"/>
      <c r="C5" s="30" t="s">
        <v>4</v>
      </c>
      <c r="D5" s="30"/>
      <c r="E5" s="48"/>
      <c r="F5" s="31" t="s">
        <v>7</v>
      </c>
    </row>
    <row r="6" spans="1:6" s="22" customFormat="1" x14ac:dyDescent="0.25">
      <c r="A6" s="17"/>
      <c r="B6" s="17"/>
      <c r="C6" s="17"/>
      <c r="D6" s="17"/>
      <c r="E6" s="17"/>
      <c r="F6" s="17"/>
    </row>
    <row r="7" spans="1:6" s="22" customFormat="1" ht="29.25" customHeight="1" x14ac:dyDescent="0.25">
      <c r="B7" s="52"/>
      <c r="C7" s="65" t="s">
        <v>5</v>
      </c>
      <c r="D7" s="65"/>
      <c r="E7" s="65" t="s">
        <v>19</v>
      </c>
      <c r="F7" s="20"/>
    </row>
    <row r="8" spans="1:6" x14ac:dyDescent="0.25">
      <c r="A8" s="20"/>
      <c r="B8" s="21"/>
      <c r="C8" s="65">
        <v>12</v>
      </c>
      <c r="D8" s="65"/>
      <c r="E8" s="66">
        <v>5</v>
      </c>
      <c r="F8" s="22"/>
    </row>
    <row r="9" spans="1:6" x14ac:dyDescent="0.25">
      <c r="A9" s="39"/>
      <c r="B9" s="56"/>
      <c r="C9" s="64" t="s">
        <v>8</v>
      </c>
      <c r="D9" s="64"/>
      <c r="E9" s="40"/>
      <c r="F9" s="40"/>
    </row>
    <row r="10" spans="1:6" x14ac:dyDescent="0.25">
      <c r="A10" s="39" t="s">
        <v>0</v>
      </c>
      <c r="B10" s="56" t="s">
        <v>3</v>
      </c>
      <c r="C10" s="64" t="s">
        <v>9</v>
      </c>
      <c r="D10" s="64"/>
      <c r="E10" s="40"/>
      <c r="F10" s="39" t="s">
        <v>1</v>
      </c>
    </row>
    <row r="11" spans="1:6" x14ac:dyDescent="0.25">
      <c r="A11" s="27">
        <f>'PRIMARY-SDC'!A10</f>
        <v>45159</v>
      </c>
      <c r="B11" s="62">
        <v>1</v>
      </c>
      <c r="C11" s="32"/>
      <c r="D11" s="67"/>
      <c r="E11" s="23">
        <f>IF(C11&gt;$C$8,(C11-$C$8)*$E$8,0)</f>
        <v>0</v>
      </c>
      <c r="F11" s="24">
        <f t="shared" ref="F11:F22" si="0">SUM(E11:E11)</f>
        <v>0</v>
      </c>
    </row>
    <row r="12" spans="1:6" x14ac:dyDescent="0.25">
      <c r="A12" s="27"/>
      <c r="B12" s="62">
        <v>2</v>
      </c>
      <c r="C12" s="32"/>
      <c r="D12" s="67"/>
      <c r="E12" s="23">
        <f t="shared" ref="E12:E16" si="1">IF(C12&gt;$C$8,(C12-$C$8)*$E$8,0)</f>
        <v>0</v>
      </c>
      <c r="F12" s="24">
        <f t="shared" si="0"/>
        <v>0</v>
      </c>
    </row>
    <row r="13" spans="1:6" x14ac:dyDescent="0.25">
      <c r="A13" s="27"/>
      <c r="B13" s="62">
        <v>3</v>
      </c>
      <c r="C13" s="32"/>
      <c r="D13" s="67"/>
      <c r="E13" s="23">
        <f t="shared" si="1"/>
        <v>0</v>
      </c>
      <c r="F13" s="24">
        <f t="shared" si="0"/>
        <v>0</v>
      </c>
    </row>
    <row r="14" spans="1:6" x14ac:dyDescent="0.25">
      <c r="A14" s="27"/>
      <c r="B14" s="62">
        <v>4</v>
      </c>
      <c r="C14" s="32"/>
      <c r="D14" s="67"/>
      <c r="E14" s="23">
        <f t="shared" si="1"/>
        <v>0</v>
      </c>
      <c r="F14" s="24">
        <f t="shared" si="0"/>
        <v>0</v>
      </c>
    </row>
    <row r="15" spans="1:6" x14ac:dyDescent="0.25">
      <c r="A15" s="27"/>
      <c r="B15" s="62">
        <v>5</v>
      </c>
      <c r="C15" s="32"/>
      <c r="D15" s="67"/>
      <c r="E15" s="23">
        <f t="shared" si="1"/>
        <v>0</v>
      </c>
      <c r="F15" s="24">
        <f t="shared" si="0"/>
        <v>0</v>
      </c>
    </row>
    <row r="16" spans="1:6" x14ac:dyDescent="0.25">
      <c r="A16" s="27"/>
      <c r="B16" s="62">
        <v>6</v>
      </c>
      <c r="C16" s="32"/>
      <c r="D16" s="67"/>
      <c r="E16" s="23">
        <f t="shared" si="1"/>
        <v>0</v>
      </c>
      <c r="F16" s="24">
        <f t="shared" si="0"/>
        <v>0</v>
      </c>
    </row>
    <row r="17" spans="1:6" x14ac:dyDescent="0.25">
      <c r="A17" s="27">
        <f>'PRIMARY-SDC'!A11</f>
        <v>45160</v>
      </c>
      <c r="B17" s="126">
        <v>1</v>
      </c>
      <c r="C17" s="32"/>
      <c r="D17" s="67"/>
      <c r="E17" s="23">
        <f>IF(C17&gt;$C$8,(C17-$C$8)*$E$8,0)</f>
        <v>0</v>
      </c>
      <c r="F17" s="24">
        <f t="shared" si="0"/>
        <v>0</v>
      </c>
    </row>
    <row r="18" spans="1:6" x14ac:dyDescent="0.25">
      <c r="A18" s="27"/>
      <c r="B18" s="126">
        <v>2</v>
      </c>
      <c r="C18" s="32"/>
      <c r="D18" s="67"/>
      <c r="E18" s="23">
        <f t="shared" ref="E18:E22" si="2">IF(C18&gt;$C$8,(C18-$C$8)*$E$8,0)</f>
        <v>0</v>
      </c>
      <c r="F18" s="24">
        <f t="shared" si="0"/>
        <v>0</v>
      </c>
    </row>
    <row r="19" spans="1:6" x14ac:dyDescent="0.25">
      <c r="A19" s="27"/>
      <c r="B19" s="126">
        <v>3</v>
      </c>
      <c r="C19" s="32"/>
      <c r="D19" s="67"/>
      <c r="E19" s="23">
        <f t="shared" si="2"/>
        <v>0</v>
      </c>
      <c r="F19" s="24">
        <f t="shared" si="0"/>
        <v>0</v>
      </c>
    </row>
    <row r="20" spans="1:6" x14ac:dyDescent="0.25">
      <c r="A20" s="27"/>
      <c r="B20" s="126">
        <v>4</v>
      </c>
      <c r="C20" s="32"/>
      <c r="D20" s="67"/>
      <c r="E20" s="23">
        <f t="shared" si="2"/>
        <v>0</v>
      </c>
      <c r="F20" s="24">
        <f t="shared" si="0"/>
        <v>0</v>
      </c>
    </row>
    <row r="21" spans="1:6" x14ac:dyDescent="0.25">
      <c r="A21" s="27"/>
      <c r="B21" s="126">
        <v>5</v>
      </c>
      <c r="C21" s="32"/>
      <c r="D21" s="67"/>
      <c r="E21" s="23">
        <f t="shared" si="2"/>
        <v>0</v>
      </c>
      <c r="F21" s="24">
        <f t="shared" si="0"/>
        <v>0</v>
      </c>
    </row>
    <row r="22" spans="1:6" x14ac:dyDescent="0.25">
      <c r="A22" s="27"/>
      <c r="B22" s="126">
        <v>6</v>
      </c>
      <c r="C22" s="32"/>
      <c r="D22" s="67"/>
      <c r="E22" s="23">
        <f t="shared" si="2"/>
        <v>0</v>
      </c>
      <c r="F22" s="24">
        <f t="shared" si="0"/>
        <v>0</v>
      </c>
    </row>
    <row r="23" spans="1:6" x14ac:dyDescent="0.25">
      <c r="A23" s="27">
        <f>'PRIMARY-SDC'!A12</f>
        <v>45161</v>
      </c>
      <c r="B23" s="126">
        <v>1</v>
      </c>
      <c r="C23" s="32"/>
      <c r="D23" s="67"/>
      <c r="E23" s="23">
        <f>IF(C23&gt;$C$8,(C23-$C$8)*$E$8,0)</f>
        <v>0</v>
      </c>
      <c r="F23" s="24">
        <f t="shared" ref="F23:F64" si="3">SUM(E23:E23)</f>
        <v>0</v>
      </c>
    </row>
    <row r="24" spans="1:6" x14ac:dyDescent="0.25">
      <c r="A24" s="27"/>
      <c r="B24" s="126">
        <v>2</v>
      </c>
      <c r="C24" s="32"/>
      <c r="D24" s="67"/>
      <c r="E24" s="23">
        <f t="shared" ref="E24:E64" si="4">IF(C24&gt;$C$8,(C24-$C$8)*$E$8,0)</f>
        <v>0</v>
      </c>
      <c r="F24" s="24">
        <f t="shared" si="3"/>
        <v>0</v>
      </c>
    </row>
    <row r="25" spans="1:6" x14ac:dyDescent="0.25">
      <c r="A25" s="27"/>
      <c r="B25" s="126">
        <v>3</v>
      </c>
      <c r="C25" s="32"/>
      <c r="D25" s="67"/>
      <c r="E25" s="23">
        <f t="shared" si="4"/>
        <v>0</v>
      </c>
      <c r="F25" s="24">
        <f t="shared" si="3"/>
        <v>0</v>
      </c>
    </row>
    <row r="26" spans="1:6" x14ac:dyDescent="0.25">
      <c r="A26" s="27"/>
      <c r="B26" s="126">
        <v>4</v>
      </c>
      <c r="C26" s="32"/>
      <c r="D26" s="67"/>
      <c r="E26" s="23">
        <f t="shared" si="4"/>
        <v>0</v>
      </c>
      <c r="F26" s="24">
        <f t="shared" si="3"/>
        <v>0</v>
      </c>
    </row>
    <row r="27" spans="1:6" x14ac:dyDescent="0.25">
      <c r="A27" s="27"/>
      <c r="B27" s="126">
        <v>5</v>
      </c>
      <c r="C27" s="32"/>
      <c r="D27" s="67"/>
      <c r="E27" s="23">
        <f t="shared" si="4"/>
        <v>0</v>
      </c>
      <c r="F27" s="24">
        <f t="shared" si="3"/>
        <v>0</v>
      </c>
    </row>
    <row r="28" spans="1:6" x14ac:dyDescent="0.25">
      <c r="A28" s="27"/>
      <c r="B28" s="126">
        <v>6</v>
      </c>
      <c r="C28" s="32"/>
      <c r="D28" s="67"/>
      <c r="E28" s="23">
        <f t="shared" si="4"/>
        <v>0</v>
      </c>
      <c r="F28" s="24">
        <f t="shared" si="3"/>
        <v>0</v>
      </c>
    </row>
    <row r="29" spans="1:6" x14ac:dyDescent="0.25">
      <c r="A29" s="27">
        <f>'PRIMARY-SDC'!A13</f>
        <v>45162</v>
      </c>
      <c r="B29" s="63">
        <f t="shared" ref="B29:B58" si="5">B23</f>
        <v>1</v>
      </c>
      <c r="C29" s="32"/>
      <c r="D29" s="67"/>
      <c r="E29" s="23">
        <f t="shared" si="4"/>
        <v>0</v>
      </c>
      <c r="F29" s="24">
        <f t="shared" si="3"/>
        <v>0</v>
      </c>
    </row>
    <row r="30" spans="1:6" x14ac:dyDescent="0.25">
      <c r="A30" s="27"/>
      <c r="B30" s="63">
        <f t="shared" si="5"/>
        <v>2</v>
      </c>
      <c r="C30" s="32"/>
      <c r="D30" s="67"/>
      <c r="E30" s="23">
        <f t="shared" si="4"/>
        <v>0</v>
      </c>
      <c r="F30" s="24">
        <f t="shared" si="3"/>
        <v>0</v>
      </c>
    </row>
    <row r="31" spans="1:6" x14ac:dyDescent="0.25">
      <c r="A31" s="27"/>
      <c r="B31" s="63">
        <f t="shared" si="5"/>
        <v>3</v>
      </c>
      <c r="C31" s="32"/>
      <c r="D31" s="67"/>
      <c r="E31" s="23">
        <f t="shared" si="4"/>
        <v>0</v>
      </c>
      <c r="F31" s="24">
        <f t="shared" si="3"/>
        <v>0</v>
      </c>
    </row>
    <row r="32" spans="1:6" x14ac:dyDescent="0.25">
      <c r="A32" s="27"/>
      <c r="B32" s="63">
        <f t="shared" si="5"/>
        <v>4</v>
      </c>
      <c r="C32" s="32"/>
      <c r="D32" s="67"/>
      <c r="E32" s="23">
        <f t="shared" si="4"/>
        <v>0</v>
      </c>
      <c r="F32" s="24">
        <f t="shared" si="3"/>
        <v>0</v>
      </c>
    </row>
    <row r="33" spans="1:6" x14ac:dyDescent="0.25">
      <c r="A33" s="27"/>
      <c r="B33" s="63">
        <f t="shared" si="5"/>
        <v>5</v>
      </c>
      <c r="C33" s="32"/>
      <c r="D33" s="67"/>
      <c r="E33" s="23">
        <f t="shared" si="4"/>
        <v>0</v>
      </c>
      <c r="F33" s="24">
        <f t="shared" si="3"/>
        <v>0</v>
      </c>
    </row>
    <row r="34" spans="1:6" x14ac:dyDescent="0.25">
      <c r="A34" s="27"/>
      <c r="B34" s="63">
        <f t="shared" si="5"/>
        <v>6</v>
      </c>
      <c r="C34" s="32"/>
      <c r="D34" s="67"/>
      <c r="E34" s="23">
        <f t="shared" si="4"/>
        <v>0</v>
      </c>
      <c r="F34" s="24">
        <f t="shared" si="3"/>
        <v>0</v>
      </c>
    </row>
    <row r="35" spans="1:6" x14ac:dyDescent="0.25">
      <c r="A35" s="27">
        <f>'PRIMARY-SDC'!A14</f>
        <v>45163</v>
      </c>
      <c r="B35" s="63">
        <f t="shared" ref="B35:B46" si="6">B23</f>
        <v>1</v>
      </c>
      <c r="C35" s="32"/>
      <c r="D35" s="67"/>
      <c r="E35" s="23">
        <f t="shared" ref="E35:E40" si="7">IF(C35&gt;$C$8,(C35-$C$8)*$E$8,0)</f>
        <v>0</v>
      </c>
      <c r="F35" s="24">
        <f t="shared" ref="F35:F40" si="8">SUM(E35:E35)</f>
        <v>0</v>
      </c>
    </row>
    <row r="36" spans="1:6" x14ac:dyDescent="0.25">
      <c r="A36" s="27"/>
      <c r="B36" s="63">
        <f t="shared" si="6"/>
        <v>2</v>
      </c>
      <c r="C36" s="32"/>
      <c r="D36" s="67"/>
      <c r="E36" s="23">
        <f t="shared" si="7"/>
        <v>0</v>
      </c>
      <c r="F36" s="24">
        <f t="shared" si="8"/>
        <v>0</v>
      </c>
    </row>
    <row r="37" spans="1:6" x14ac:dyDescent="0.25">
      <c r="A37" s="27"/>
      <c r="B37" s="63">
        <f t="shared" si="6"/>
        <v>3</v>
      </c>
      <c r="C37" s="32"/>
      <c r="D37" s="67"/>
      <c r="E37" s="23">
        <f t="shared" si="7"/>
        <v>0</v>
      </c>
      <c r="F37" s="24">
        <f t="shared" si="8"/>
        <v>0</v>
      </c>
    </row>
    <row r="38" spans="1:6" x14ac:dyDescent="0.25">
      <c r="A38" s="27"/>
      <c r="B38" s="63">
        <f t="shared" si="6"/>
        <v>4</v>
      </c>
      <c r="C38" s="32"/>
      <c r="D38" s="67"/>
      <c r="E38" s="23">
        <f t="shared" si="7"/>
        <v>0</v>
      </c>
      <c r="F38" s="24">
        <f t="shared" si="8"/>
        <v>0</v>
      </c>
    </row>
    <row r="39" spans="1:6" x14ac:dyDescent="0.25">
      <c r="A39" s="27"/>
      <c r="B39" s="63">
        <f t="shared" si="6"/>
        <v>5</v>
      </c>
      <c r="C39" s="32"/>
      <c r="D39" s="67"/>
      <c r="E39" s="23">
        <f t="shared" si="7"/>
        <v>0</v>
      </c>
      <c r="F39" s="24">
        <f t="shared" si="8"/>
        <v>0</v>
      </c>
    </row>
    <row r="40" spans="1:6" x14ac:dyDescent="0.25">
      <c r="A40" s="27"/>
      <c r="B40" s="63">
        <f t="shared" si="6"/>
        <v>6</v>
      </c>
      <c r="C40" s="32"/>
      <c r="D40" s="67"/>
      <c r="E40" s="23">
        <f t="shared" si="7"/>
        <v>0</v>
      </c>
      <c r="F40" s="24">
        <f t="shared" si="8"/>
        <v>0</v>
      </c>
    </row>
    <row r="41" spans="1:6" x14ac:dyDescent="0.25">
      <c r="A41" s="27">
        <f>'PRIMARY-SDC'!A15</f>
        <v>45166</v>
      </c>
      <c r="B41" s="63">
        <f t="shared" si="6"/>
        <v>1</v>
      </c>
      <c r="C41" s="32"/>
      <c r="D41" s="67"/>
      <c r="E41" s="23">
        <f t="shared" si="4"/>
        <v>0</v>
      </c>
      <c r="F41" s="24">
        <f t="shared" si="3"/>
        <v>0</v>
      </c>
    </row>
    <row r="42" spans="1:6" x14ac:dyDescent="0.25">
      <c r="A42" s="27"/>
      <c r="B42" s="63">
        <f t="shared" si="6"/>
        <v>2</v>
      </c>
      <c r="C42" s="32"/>
      <c r="D42" s="67"/>
      <c r="E42" s="23">
        <f t="shared" si="4"/>
        <v>0</v>
      </c>
      <c r="F42" s="24">
        <f t="shared" si="3"/>
        <v>0</v>
      </c>
    </row>
    <row r="43" spans="1:6" x14ac:dyDescent="0.25">
      <c r="A43" s="27"/>
      <c r="B43" s="63">
        <f t="shared" si="6"/>
        <v>3</v>
      </c>
      <c r="C43" s="32"/>
      <c r="D43" s="67"/>
      <c r="E43" s="23">
        <f>IF(C43&gt;$C$8,(C43-$C$8)*$E$8,0)</f>
        <v>0</v>
      </c>
      <c r="F43" s="24">
        <f t="shared" si="3"/>
        <v>0</v>
      </c>
    </row>
    <row r="44" spans="1:6" x14ac:dyDescent="0.25">
      <c r="A44" s="27"/>
      <c r="B44" s="63">
        <f t="shared" si="6"/>
        <v>4</v>
      </c>
      <c r="C44" s="32"/>
      <c r="D44" s="67"/>
      <c r="E44" s="23">
        <f t="shared" si="4"/>
        <v>0</v>
      </c>
      <c r="F44" s="24">
        <f t="shared" si="3"/>
        <v>0</v>
      </c>
    </row>
    <row r="45" spans="1:6" x14ac:dyDescent="0.25">
      <c r="A45" s="27"/>
      <c r="B45" s="63">
        <f t="shared" si="6"/>
        <v>5</v>
      </c>
      <c r="C45" s="32"/>
      <c r="D45" s="67"/>
      <c r="E45" s="23">
        <f t="shared" si="4"/>
        <v>0</v>
      </c>
      <c r="F45" s="24">
        <f t="shared" si="3"/>
        <v>0</v>
      </c>
    </row>
    <row r="46" spans="1:6" x14ac:dyDescent="0.25">
      <c r="A46" s="27"/>
      <c r="B46" s="63">
        <f t="shared" si="6"/>
        <v>6</v>
      </c>
      <c r="C46" s="32"/>
      <c r="D46" s="67"/>
      <c r="E46" s="23">
        <f t="shared" si="4"/>
        <v>0</v>
      </c>
      <c r="F46" s="24">
        <f t="shared" si="3"/>
        <v>0</v>
      </c>
    </row>
    <row r="47" spans="1:6" x14ac:dyDescent="0.25">
      <c r="A47" s="27">
        <f>'PRIMARY-SDC'!A16</f>
        <v>45167</v>
      </c>
      <c r="B47" s="63">
        <f t="shared" si="5"/>
        <v>1</v>
      </c>
      <c r="C47" s="32"/>
      <c r="D47" s="67"/>
      <c r="E47" s="23">
        <f t="shared" si="4"/>
        <v>0</v>
      </c>
      <c r="F47" s="24">
        <f t="shared" si="3"/>
        <v>0</v>
      </c>
    </row>
    <row r="48" spans="1:6" x14ac:dyDescent="0.25">
      <c r="A48" s="27"/>
      <c r="B48" s="63">
        <f t="shared" si="5"/>
        <v>2</v>
      </c>
      <c r="C48" s="32"/>
      <c r="D48" s="67"/>
      <c r="E48" s="23">
        <f t="shared" si="4"/>
        <v>0</v>
      </c>
      <c r="F48" s="24">
        <f t="shared" si="3"/>
        <v>0</v>
      </c>
    </row>
    <row r="49" spans="1:6" x14ac:dyDescent="0.25">
      <c r="A49" s="27"/>
      <c r="B49" s="63">
        <f t="shared" si="5"/>
        <v>3</v>
      </c>
      <c r="C49" s="32"/>
      <c r="D49" s="67"/>
      <c r="E49" s="23">
        <f t="shared" si="4"/>
        <v>0</v>
      </c>
      <c r="F49" s="24">
        <f t="shared" si="3"/>
        <v>0</v>
      </c>
    </row>
    <row r="50" spans="1:6" x14ac:dyDescent="0.25">
      <c r="A50" s="27"/>
      <c r="B50" s="63">
        <f t="shared" si="5"/>
        <v>4</v>
      </c>
      <c r="C50" s="32"/>
      <c r="D50" s="67"/>
      <c r="E50" s="23">
        <f t="shared" si="4"/>
        <v>0</v>
      </c>
      <c r="F50" s="24">
        <f t="shared" si="3"/>
        <v>0</v>
      </c>
    </row>
    <row r="51" spans="1:6" x14ac:dyDescent="0.25">
      <c r="A51" s="27"/>
      <c r="B51" s="63">
        <f t="shared" si="5"/>
        <v>5</v>
      </c>
      <c r="C51" s="32"/>
      <c r="D51" s="67"/>
      <c r="E51" s="23">
        <f t="shared" si="4"/>
        <v>0</v>
      </c>
      <c r="F51" s="24">
        <f t="shared" si="3"/>
        <v>0</v>
      </c>
    </row>
    <row r="52" spans="1:6" x14ac:dyDescent="0.25">
      <c r="A52" s="27"/>
      <c r="B52" s="63">
        <f t="shared" si="5"/>
        <v>6</v>
      </c>
      <c r="C52" s="32"/>
      <c r="D52" s="67"/>
      <c r="E52" s="23">
        <f t="shared" si="4"/>
        <v>0</v>
      </c>
      <c r="F52" s="24">
        <f t="shared" si="3"/>
        <v>0</v>
      </c>
    </row>
    <row r="53" spans="1:6" x14ac:dyDescent="0.25">
      <c r="A53" s="27">
        <f>'PRIMARY-SDC'!A17</f>
        <v>45168</v>
      </c>
      <c r="B53" s="63">
        <f t="shared" si="5"/>
        <v>1</v>
      </c>
      <c r="C53" s="32"/>
      <c r="D53" s="67"/>
      <c r="E53" s="23">
        <f t="shared" si="4"/>
        <v>0</v>
      </c>
      <c r="F53" s="24">
        <f t="shared" si="3"/>
        <v>0</v>
      </c>
    </row>
    <row r="54" spans="1:6" x14ac:dyDescent="0.25">
      <c r="A54" s="27"/>
      <c r="B54" s="63">
        <f t="shared" si="5"/>
        <v>2</v>
      </c>
      <c r="C54" s="32"/>
      <c r="D54" s="67"/>
      <c r="E54" s="23">
        <f t="shared" si="4"/>
        <v>0</v>
      </c>
      <c r="F54" s="24">
        <f t="shared" si="3"/>
        <v>0</v>
      </c>
    </row>
    <row r="55" spans="1:6" x14ac:dyDescent="0.25">
      <c r="A55" s="27"/>
      <c r="B55" s="63">
        <f t="shared" si="5"/>
        <v>3</v>
      </c>
      <c r="C55" s="32"/>
      <c r="D55" s="67"/>
      <c r="E55" s="23">
        <f t="shared" si="4"/>
        <v>0</v>
      </c>
      <c r="F55" s="24">
        <f t="shared" si="3"/>
        <v>0</v>
      </c>
    </row>
    <row r="56" spans="1:6" x14ac:dyDescent="0.25">
      <c r="A56" s="27"/>
      <c r="B56" s="63">
        <f t="shared" si="5"/>
        <v>4</v>
      </c>
      <c r="C56" s="32"/>
      <c r="D56" s="67"/>
      <c r="E56" s="23">
        <f t="shared" si="4"/>
        <v>0</v>
      </c>
      <c r="F56" s="24">
        <f t="shared" si="3"/>
        <v>0</v>
      </c>
    </row>
    <row r="57" spans="1:6" x14ac:dyDescent="0.25">
      <c r="A57" s="27"/>
      <c r="B57" s="63">
        <f t="shared" si="5"/>
        <v>5</v>
      </c>
      <c r="C57" s="32"/>
      <c r="D57" s="67"/>
      <c r="E57" s="23">
        <f t="shared" si="4"/>
        <v>0</v>
      </c>
      <c r="F57" s="24">
        <f t="shared" si="3"/>
        <v>0</v>
      </c>
    </row>
    <row r="58" spans="1:6" x14ac:dyDescent="0.25">
      <c r="A58" s="27"/>
      <c r="B58" s="63">
        <f t="shared" si="5"/>
        <v>6</v>
      </c>
      <c r="C58" s="32"/>
      <c r="D58" s="67"/>
      <c r="E58" s="23">
        <f t="shared" si="4"/>
        <v>0</v>
      </c>
      <c r="F58" s="24">
        <f t="shared" si="3"/>
        <v>0</v>
      </c>
    </row>
    <row r="59" spans="1:6" x14ac:dyDescent="0.25">
      <c r="A59" s="27">
        <f>'PRIMARY-SDC'!A18</f>
        <v>45169</v>
      </c>
      <c r="B59" s="63">
        <f t="shared" ref="B59:B64" si="9">B47</f>
        <v>1</v>
      </c>
      <c r="C59" s="32"/>
      <c r="D59" s="67"/>
      <c r="E59" s="23">
        <f t="shared" si="4"/>
        <v>0</v>
      </c>
      <c r="F59" s="24">
        <f t="shared" si="3"/>
        <v>0</v>
      </c>
    </row>
    <row r="60" spans="1:6" x14ac:dyDescent="0.25">
      <c r="A60" s="27"/>
      <c r="B60" s="63">
        <f t="shared" si="9"/>
        <v>2</v>
      </c>
      <c r="C60" s="32"/>
      <c r="D60" s="67"/>
      <c r="E60" s="23">
        <f t="shared" si="4"/>
        <v>0</v>
      </c>
      <c r="F60" s="24">
        <f t="shared" si="3"/>
        <v>0</v>
      </c>
    </row>
    <row r="61" spans="1:6" x14ac:dyDescent="0.25">
      <c r="A61" s="27"/>
      <c r="B61" s="63">
        <f t="shared" si="9"/>
        <v>3</v>
      </c>
      <c r="C61" s="32"/>
      <c r="D61" s="67"/>
      <c r="E61" s="23">
        <f t="shared" si="4"/>
        <v>0</v>
      </c>
      <c r="F61" s="24">
        <f t="shared" si="3"/>
        <v>0</v>
      </c>
    </row>
    <row r="62" spans="1:6" x14ac:dyDescent="0.25">
      <c r="A62" s="27"/>
      <c r="B62" s="63">
        <f t="shared" si="9"/>
        <v>4</v>
      </c>
      <c r="C62" s="32"/>
      <c r="D62" s="67"/>
      <c r="E62" s="23">
        <f t="shared" si="4"/>
        <v>0</v>
      </c>
      <c r="F62" s="24">
        <f t="shared" si="3"/>
        <v>0</v>
      </c>
    </row>
    <row r="63" spans="1:6" x14ac:dyDescent="0.25">
      <c r="A63" s="27"/>
      <c r="B63" s="63">
        <f t="shared" si="9"/>
        <v>5</v>
      </c>
      <c r="C63" s="32"/>
      <c r="D63" s="67"/>
      <c r="E63" s="23">
        <f t="shared" si="4"/>
        <v>0</v>
      </c>
      <c r="F63" s="24">
        <f t="shared" si="3"/>
        <v>0</v>
      </c>
    </row>
    <row r="64" spans="1:6" x14ac:dyDescent="0.25">
      <c r="A64" s="27"/>
      <c r="B64" s="116">
        <f t="shared" si="9"/>
        <v>6</v>
      </c>
      <c r="C64" s="104"/>
      <c r="D64" s="67"/>
      <c r="E64" s="23">
        <f t="shared" si="4"/>
        <v>0</v>
      </c>
      <c r="F64" s="24">
        <f t="shared" si="3"/>
        <v>0</v>
      </c>
    </row>
    <row r="65" spans="1:6" ht="19.5" thickBot="1" x14ac:dyDescent="0.35">
      <c r="A65" s="105" t="s">
        <v>1</v>
      </c>
      <c r="B65" s="117"/>
      <c r="C65" s="106"/>
      <c r="D65" s="106"/>
      <c r="E65" s="107"/>
      <c r="F65" s="108">
        <f>SUM(F23:F64)</f>
        <v>0</v>
      </c>
    </row>
    <row r="66" spans="1:6" ht="15.75" thickTop="1" x14ac:dyDescent="0.25">
      <c r="A66" s="25"/>
      <c r="B66" s="26"/>
    </row>
    <row r="67" spans="1:6" x14ac:dyDescent="0.25">
      <c r="A67" s="41" t="s">
        <v>10</v>
      </c>
      <c r="B67" s="53"/>
    </row>
    <row r="68" spans="1:6" x14ac:dyDescent="0.25">
      <c r="A68" s="41" t="s">
        <v>21</v>
      </c>
      <c r="B68" s="17"/>
    </row>
    <row r="69" spans="1:6" x14ac:dyDescent="0.25">
      <c r="A69" s="25"/>
      <c r="B69" s="26"/>
    </row>
    <row r="70" spans="1:6" x14ac:dyDescent="0.25">
      <c r="A70" s="42" t="s">
        <v>12</v>
      </c>
      <c r="B70" s="54"/>
    </row>
    <row r="71" spans="1:6" x14ac:dyDescent="0.25">
      <c r="A71" s="43" t="s">
        <v>13</v>
      </c>
      <c r="B71" s="55"/>
    </row>
    <row r="73" spans="1:6" x14ac:dyDescent="0.25">
      <c r="A73" s="10"/>
      <c r="B73" s="4"/>
      <c r="C73" s="3"/>
      <c r="D73"/>
      <c r="E73"/>
    </row>
    <row r="74" spans="1:6" x14ac:dyDescent="0.25">
      <c r="A74" s="13" t="s">
        <v>6</v>
      </c>
      <c r="B74" s="14"/>
      <c r="C74" s="61"/>
      <c r="D74" s="13" t="s">
        <v>0</v>
      </c>
      <c r="E74" s="15"/>
    </row>
    <row r="75" spans="1:6" x14ac:dyDescent="0.25">
      <c r="A75"/>
      <c r="B75"/>
      <c r="C75" s="16"/>
      <c r="D75" s="60"/>
      <c r="E75"/>
    </row>
    <row r="76" spans="1:6" x14ac:dyDescent="0.25">
      <c r="A76" s="79"/>
      <c r="B76" s="80"/>
      <c r="C76" s="61"/>
      <c r="D76"/>
      <c r="E76"/>
    </row>
    <row r="77" spans="1:6" ht="17.25" x14ac:dyDescent="0.25">
      <c r="A77" s="71" t="s">
        <v>24</v>
      </c>
      <c r="B77" s="78" t="s">
        <v>25</v>
      </c>
      <c r="C77" s="78"/>
      <c r="D77" s="13" t="s">
        <v>0</v>
      </c>
      <c r="E77" s="15"/>
    </row>
    <row r="78" spans="1:6" x14ac:dyDescent="0.25">
      <c r="A78" s="69" t="s">
        <v>26</v>
      </c>
      <c r="B78" s="77"/>
      <c r="C78" s="61"/>
      <c r="D78" s="76"/>
      <c r="E78" s="16"/>
    </row>
    <row r="80" spans="1:6" x14ac:dyDescent="0.25">
      <c r="A80" s="17" t="s">
        <v>11</v>
      </c>
      <c r="B80" s="17"/>
    </row>
    <row r="81" spans="1:5" ht="18.75" x14ac:dyDescent="0.3">
      <c r="A81" s="57" t="str">
        <f>'PRIMARY-SDC'!A35</f>
        <v>01-6500-0-1103-000-5760-1110-106-103</v>
      </c>
      <c r="B81" s="57"/>
      <c r="C81" s="57"/>
      <c r="D81" s="57"/>
      <c r="E81" s="57"/>
    </row>
  </sheetData>
  <sheetProtection algorithmName="SHA-512" hashValue="y6mUY0GmTmC9dz4OWm771ovKdEWAPQbeJzBb/LsRLFb2Ipzd9Mj1unKjPf59Z0MwuX6yq06oB5Ec2asaZJRE6A==" saltValue="3vRRlZmn/NVc3qgpiL9jTA==" spinCount="100000" sheet="1" objects="1" scenarios="1"/>
  <mergeCells count="3">
    <mergeCell ref="A3:F3"/>
    <mergeCell ref="A2:F2"/>
    <mergeCell ref="B1:F1"/>
  </mergeCells>
  <printOptions horizontalCentered="1"/>
  <pageMargins left="0.25" right="0.25" top="0.25" bottom="0.25" header="0.25" footer="0.25"/>
  <pageSetup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5"/>
  <sheetViews>
    <sheetView view="pageBreakPreview" zoomScaleNormal="100" zoomScaleSheetLayoutView="100" workbookViewId="0">
      <selection activeCell="A36" sqref="A36"/>
    </sheetView>
  </sheetViews>
  <sheetFormatPr defaultColWidth="9.140625" defaultRowHeight="15" x14ac:dyDescent="0.25"/>
  <cols>
    <col min="1" max="1" width="13.7109375" style="84" customWidth="1"/>
    <col min="2" max="2" width="19.140625" style="84" customWidth="1"/>
    <col min="3" max="4" width="14.7109375" style="84" customWidth="1"/>
    <col min="5" max="5" width="18.140625" style="84" customWidth="1"/>
    <col min="6" max="16384" width="9.140625" style="84"/>
  </cols>
  <sheetData>
    <row r="1" spans="1:5" s="83" customFormat="1" ht="15.75" x14ac:dyDescent="0.25">
      <c r="A1" s="102" t="str">
        <f>'PRIMARY-SDC'!A1</f>
        <v>2023-24</v>
      </c>
      <c r="B1" s="136" t="s">
        <v>32</v>
      </c>
      <c r="C1" s="136"/>
      <c r="D1" s="136"/>
      <c r="E1" s="136"/>
    </row>
    <row r="2" spans="1:5" ht="16.5" thickBot="1" x14ac:dyDescent="0.3">
      <c r="A2" s="134" t="str">
        <f>'PRIMARY-SDC'!A2:E2</f>
        <v>August 21st - August 31st</v>
      </c>
      <c r="B2" s="127"/>
      <c r="C2" s="127"/>
      <c r="D2" s="127"/>
      <c r="E2" s="127"/>
    </row>
    <row r="3" spans="1:5" ht="8.1" customHeight="1" x14ac:dyDescent="0.25">
      <c r="A3" s="17"/>
      <c r="B3" s="17"/>
      <c r="C3" s="17"/>
      <c r="D3" s="17"/>
      <c r="E3" s="17"/>
    </row>
    <row r="4" spans="1:5" x14ac:dyDescent="0.25">
      <c r="A4" s="85" t="s">
        <v>2</v>
      </c>
      <c r="B4" s="30" t="s">
        <v>4</v>
      </c>
      <c r="C4" s="47"/>
      <c r="D4" s="48"/>
      <c r="E4" s="82" t="s">
        <v>7</v>
      </c>
    </row>
    <row r="5" spans="1:5" x14ac:dyDescent="0.25">
      <c r="A5" s="17"/>
      <c r="B5" s="17"/>
      <c r="C5" s="17"/>
      <c r="D5" s="17"/>
      <c r="E5" s="17"/>
    </row>
    <row r="6" spans="1:5" s="86" customFormat="1" x14ac:dyDescent="0.25">
      <c r="A6" s="20"/>
      <c r="B6" s="20" t="s">
        <v>5</v>
      </c>
      <c r="C6" s="20"/>
      <c r="D6" s="20" t="s">
        <v>29</v>
      </c>
      <c r="E6" s="20"/>
    </row>
    <row r="7" spans="1:5" s="86" customFormat="1" x14ac:dyDescent="0.25">
      <c r="A7" s="20"/>
      <c r="B7" s="20">
        <v>10</v>
      </c>
      <c r="C7" s="20"/>
      <c r="D7" s="38">
        <v>5</v>
      </c>
      <c r="E7" s="22"/>
    </row>
    <row r="8" spans="1:5" x14ac:dyDescent="0.25">
      <c r="A8" s="39"/>
      <c r="B8" s="39" t="s">
        <v>8</v>
      </c>
      <c r="C8" s="40"/>
      <c r="D8" s="40"/>
      <c r="E8" s="40"/>
    </row>
    <row r="9" spans="1:5" x14ac:dyDescent="0.25">
      <c r="A9" s="39" t="s">
        <v>0</v>
      </c>
      <c r="B9" s="39" t="s">
        <v>9</v>
      </c>
      <c r="C9" s="40"/>
      <c r="D9" s="40"/>
      <c r="E9" s="39" t="s">
        <v>1</v>
      </c>
    </row>
    <row r="10" spans="1:5" x14ac:dyDescent="0.25">
      <c r="A10" s="27">
        <f>'PRIMARY-SDC'!A10</f>
        <v>45159</v>
      </c>
      <c r="B10" s="32"/>
      <c r="C10" s="17"/>
      <c r="D10" s="23">
        <f>IF(B10&gt;$B$7,(B10-$B$7)*$D$7,0)</f>
        <v>0</v>
      </c>
      <c r="E10" s="24">
        <f>+D10</f>
        <v>0</v>
      </c>
    </row>
    <row r="11" spans="1:5" x14ac:dyDescent="0.25">
      <c r="A11" s="27">
        <f>'PRIMARY-SDC'!A11</f>
        <v>45160</v>
      </c>
      <c r="B11" s="32"/>
      <c r="C11" s="17"/>
      <c r="D11" s="23">
        <f t="shared" ref="D11:D18" si="0">IF(B11&gt;$B$7,(B11-$B$7)*$D$7,0)</f>
        <v>0</v>
      </c>
      <c r="E11" s="24">
        <f t="shared" ref="E11:E18" si="1">+D11</f>
        <v>0</v>
      </c>
    </row>
    <row r="12" spans="1:5" x14ac:dyDescent="0.25">
      <c r="A12" s="27">
        <f>'PRIMARY-SDC'!A12</f>
        <v>45161</v>
      </c>
      <c r="B12" s="32"/>
      <c r="C12" s="17"/>
      <c r="D12" s="23">
        <f t="shared" si="0"/>
        <v>0</v>
      </c>
      <c r="E12" s="24">
        <f t="shared" si="1"/>
        <v>0</v>
      </c>
    </row>
    <row r="13" spans="1:5" x14ac:dyDescent="0.25">
      <c r="A13" s="27">
        <f>'PRIMARY-SDC'!A13</f>
        <v>45162</v>
      </c>
      <c r="B13" s="32"/>
      <c r="C13" s="17"/>
      <c r="D13" s="23">
        <f t="shared" si="0"/>
        <v>0</v>
      </c>
      <c r="E13" s="24">
        <f t="shared" si="1"/>
        <v>0</v>
      </c>
    </row>
    <row r="14" spans="1:5" x14ac:dyDescent="0.25">
      <c r="A14" s="27">
        <f>'PRIMARY-SDC'!A14</f>
        <v>45163</v>
      </c>
      <c r="B14" s="32"/>
      <c r="C14" s="17"/>
      <c r="D14" s="23">
        <f t="shared" si="0"/>
        <v>0</v>
      </c>
      <c r="E14" s="24">
        <f t="shared" si="1"/>
        <v>0</v>
      </c>
    </row>
    <row r="15" spans="1:5" x14ac:dyDescent="0.25">
      <c r="A15" s="27">
        <f>'PRIMARY-SDC'!A15</f>
        <v>45166</v>
      </c>
      <c r="B15" s="32"/>
      <c r="C15" s="17"/>
      <c r="D15" s="23">
        <f t="shared" si="0"/>
        <v>0</v>
      </c>
      <c r="E15" s="24">
        <f t="shared" si="1"/>
        <v>0</v>
      </c>
    </row>
    <row r="16" spans="1:5" x14ac:dyDescent="0.25">
      <c r="A16" s="27">
        <f>'PRIMARY-SDC'!A16</f>
        <v>45167</v>
      </c>
      <c r="B16" s="32"/>
      <c r="C16" s="17"/>
      <c r="D16" s="23">
        <f t="shared" si="0"/>
        <v>0</v>
      </c>
      <c r="E16" s="24">
        <f t="shared" si="1"/>
        <v>0</v>
      </c>
    </row>
    <row r="17" spans="1:5" x14ac:dyDescent="0.25">
      <c r="A17" s="27">
        <f>'PRIMARY-SDC'!A17</f>
        <v>45168</v>
      </c>
      <c r="B17" s="32"/>
      <c r="C17" s="17"/>
      <c r="D17" s="23">
        <f t="shared" si="0"/>
        <v>0</v>
      </c>
      <c r="E17" s="24">
        <f t="shared" si="1"/>
        <v>0</v>
      </c>
    </row>
    <row r="18" spans="1:5" x14ac:dyDescent="0.25">
      <c r="A18" s="27">
        <f>'PRIMARY-SDC'!A18</f>
        <v>45169</v>
      </c>
      <c r="B18" s="104"/>
      <c r="C18" s="17"/>
      <c r="D18" s="23">
        <f t="shared" si="0"/>
        <v>0</v>
      </c>
      <c r="E18" s="24">
        <f t="shared" si="1"/>
        <v>0</v>
      </c>
    </row>
    <row r="19" spans="1:5" ht="19.5" thickBot="1" x14ac:dyDescent="0.35">
      <c r="A19" s="105" t="s">
        <v>1</v>
      </c>
      <c r="B19" s="114"/>
      <c r="C19" s="106"/>
      <c r="D19" s="115"/>
      <c r="E19" s="108">
        <f>SUM(E10:E18)</f>
        <v>0</v>
      </c>
    </row>
    <row r="20" spans="1:5" ht="8.1" customHeight="1" thickTop="1" x14ac:dyDescent="0.25">
      <c r="A20" s="25"/>
      <c r="B20" s="26"/>
      <c r="C20" s="17"/>
      <c r="D20" s="17"/>
      <c r="E20" s="17"/>
    </row>
    <row r="21" spans="1:5" x14ac:dyDescent="0.25">
      <c r="A21" s="41" t="s">
        <v>22</v>
      </c>
      <c r="B21" s="17"/>
      <c r="C21" s="17"/>
      <c r="D21" s="17"/>
      <c r="E21" s="17"/>
    </row>
    <row r="22" spans="1:5" x14ac:dyDescent="0.25">
      <c r="A22" s="41" t="s">
        <v>23</v>
      </c>
      <c r="B22" s="17"/>
      <c r="C22" s="17"/>
      <c r="D22" s="17"/>
      <c r="E22" s="17"/>
    </row>
    <row r="23" spans="1:5" ht="8.1" customHeight="1" x14ac:dyDescent="0.25">
      <c r="A23" s="25"/>
      <c r="B23" s="17"/>
      <c r="C23" s="17"/>
      <c r="D23" s="17"/>
      <c r="E23" s="17"/>
    </row>
    <row r="24" spans="1:5" x14ac:dyDescent="0.25">
      <c r="A24" s="42" t="s">
        <v>12</v>
      </c>
      <c r="B24" s="17"/>
      <c r="C24" s="17"/>
      <c r="D24" s="17"/>
      <c r="E24" s="17"/>
    </row>
    <row r="25" spans="1:5" x14ac:dyDescent="0.25">
      <c r="A25" s="43" t="s">
        <v>13</v>
      </c>
      <c r="B25" s="17"/>
      <c r="C25" s="17"/>
      <c r="D25" s="17"/>
      <c r="E25" s="17"/>
    </row>
    <row r="26" spans="1:5" ht="9.9499999999999993" customHeight="1" x14ac:dyDescent="0.25"/>
    <row r="27" spans="1:5" x14ac:dyDescent="0.25">
      <c r="A27" s="87"/>
      <c r="B27" s="88"/>
      <c r="C27" s="89"/>
    </row>
    <row r="28" spans="1:5" x14ac:dyDescent="0.25">
      <c r="A28" s="90" t="s">
        <v>6</v>
      </c>
      <c r="B28" s="91"/>
      <c r="C28" s="92"/>
      <c r="D28" s="90" t="s">
        <v>0</v>
      </c>
      <c r="E28" s="93"/>
    </row>
    <row r="29" spans="1:5" ht="9.9499999999999993" customHeight="1" x14ac:dyDescent="0.25">
      <c r="C29" s="83"/>
      <c r="D29" s="94"/>
    </row>
    <row r="30" spans="1:5" x14ac:dyDescent="0.25">
      <c r="A30" s="95"/>
      <c r="B30" s="96"/>
      <c r="C30" s="92"/>
    </row>
    <row r="31" spans="1:5" ht="17.25" x14ac:dyDescent="0.25">
      <c r="A31" s="97" t="s">
        <v>24</v>
      </c>
      <c r="B31" s="98" t="s">
        <v>25</v>
      </c>
      <c r="C31" s="98"/>
      <c r="D31" s="90" t="s">
        <v>0</v>
      </c>
      <c r="E31" s="93"/>
    </row>
    <row r="32" spans="1:5" x14ac:dyDescent="0.25">
      <c r="A32" s="99" t="s">
        <v>26</v>
      </c>
      <c r="B32" s="100"/>
      <c r="C32" s="92"/>
      <c r="D32" s="99"/>
      <c r="E32" s="83"/>
    </row>
    <row r="33" spans="1:5" x14ac:dyDescent="0.25">
      <c r="A33" s="99"/>
      <c r="B33" s="100"/>
      <c r="C33" s="92"/>
      <c r="D33" s="99"/>
      <c r="E33" s="83"/>
    </row>
    <row r="34" spans="1:5" x14ac:dyDescent="0.25">
      <c r="A34" s="84" t="s">
        <v>11</v>
      </c>
    </row>
    <row r="35" spans="1:5" ht="18.75" x14ac:dyDescent="0.3">
      <c r="A35" s="101" t="str">
        <f>'PRIMARY-SDC'!A35</f>
        <v>01-6500-0-1103-000-5760-1110-106-103</v>
      </c>
      <c r="B35" s="101"/>
      <c r="C35" s="101"/>
      <c r="D35" s="101"/>
      <c r="E35" s="101"/>
    </row>
  </sheetData>
  <sheetProtection algorithmName="SHA-512" hashValue="5A2NB2mX9HJBMVj5q+ewnfFgDjQtFF7Z+x6txhXSQckdT5TQhRNI9lBFpEQla9m1isVcxYbpJITaoJ+hsGLBhQ==" saltValue="+NrZ6pzZ+Lwo9cSGSc/q+w==" spinCount="100000" sheet="1" objects="1" scenarios="1"/>
  <mergeCells count="2">
    <mergeCell ref="A2:E2"/>
    <mergeCell ref="B1:E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83"/>
  <sheetViews>
    <sheetView tabSelected="1" view="pageBreakPreview" zoomScaleNormal="100" zoomScaleSheetLayoutView="100" workbookViewId="0">
      <pane ySplit="12" topLeftCell="A13" activePane="bottomLeft" state="frozen"/>
      <selection activeCell="E7" sqref="E7"/>
      <selection pane="bottomLeft" activeCell="AB61" sqref="AB61"/>
    </sheetView>
  </sheetViews>
  <sheetFormatPr defaultColWidth="9.140625" defaultRowHeight="15" x14ac:dyDescent="0.25"/>
  <cols>
    <col min="1" max="1" width="10.140625" style="25" customWidth="1"/>
    <col min="2" max="2" width="6.7109375" style="50" customWidth="1"/>
    <col min="3" max="3" width="8.28515625" style="17" customWidth="1"/>
    <col min="4" max="4" width="9.140625" style="17" customWidth="1"/>
    <col min="5" max="20" width="6.42578125" style="17" customWidth="1"/>
    <col min="21" max="21" width="12.7109375" style="17" customWidth="1"/>
    <col min="22" max="16384" width="9.140625" style="17"/>
  </cols>
  <sheetData>
    <row r="1" spans="1:21" s="28" customFormat="1" ht="15.75" x14ac:dyDescent="0.25">
      <c r="A1" s="118" t="str">
        <f>'SECONDARY-SDC (SH and ILS)'!A1</f>
        <v>2023-24</v>
      </c>
      <c r="B1" s="130" t="s">
        <v>36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1" s="28" customFormat="1" ht="3" customHeight="1" x14ac:dyDescent="0.25">
      <c r="A2" s="118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16.5" thickBot="1" x14ac:dyDescent="0.3">
      <c r="A3" s="134" t="str">
        <f>'PRIMARY-SDC'!A2:E2</f>
        <v>August 21st - August 31st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</row>
    <row r="4" spans="1:21" ht="8.1" customHeight="1" x14ac:dyDescent="0.25"/>
    <row r="5" spans="1:21" x14ac:dyDescent="0.25">
      <c r="A5" s="18" t="s">
        <v>2</v>
      </c>
      <c r="B5" s="51"/>
      <c r="C5" s="30" t="s">
        <v>4</v>
      </c>
      <c r="D5" s="47"/>
      <c r="E5" s="4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48"/>
      <c r="T5" s="48"/>
      <c r="U5" s="31" t="s">
        <v>7</v>
      </c>
    </row>
    <row r="6" spans="1:21" ht="30" x14ac:dyDescent="0.25">
      <c r="E6" s="36" t="s">
        <v>15</v>
      </c>
      <c r="F6" s="36" t="s">
        <v>15</v>
      </c>
      <c r="G6" s="36" t="s">
        <v>15</v>
      </c>
      <c r="H6" s="36" t="s">
        <v>15</v>
      </c>
      <c r="I6" s="36" t="s">
        <v>15</v>
      </c>
      <c r="J6" s="36" t="s">
        <v>15</v>
      </c>
      <c r="K6" s="36" t="s">
        <v>15</v>
      </c>
      <c r="L6" s="36" t="s">
        <v>15</v>
      </c>
      <c r="M6" s="36" t="s">
        <v>15</v>
      </c>
      <c r="N6" s="36" t="s">
        <v>15</v>
      </c>
      <c r="O6" s="36" t="s">
        <v>15</v>
      </c>
      <c r="P6" s="36" t="s">
        <v>15</v>
      </c>
      <c r="Q6" s="36" t="s">
        <v>15</v>
      </c>
      <c r="R6" s="36" t="s">
        <v>15</v>
      </c>
      <c r="S6" s="36" t="s">
        <v>15</v>
      </c>
      <c r="T6" s="36" t="s">
        <v>15</v>
      </c>
    </row>
    <row r="7" spans="1:21" s="22" customFormat="1" x14ac:dyDescent="0.25">
      <c r="A7" s="20"/>
      <c r="B7" s="52"/>
      <c r="C7" s="20"/>
      <c r="D7" s="20"/>
      <c r="E7" s="37">
        <f t="shared" ref="E7:R7" si="0">+F7+1</f>
        <v>15</v>
      </c>
      <c r="F7" s="37">
        <f t="shared" si="0"/>
        <v>14</v>
      </c>
      <c r="G7" s="37">
        <f t="shared" si="0"/>
        <v>13</v>
      </c>
      <c r="H7" s="37">
        <f t="shared" si="0"/>
        <v>12</v>
      </c>
      <c r="I7" s="37">
        <f t="shared" si="0"/>
        <v>11</v>
      </c>
      <c r="J7" s="37">
        <f t="shared" si="0"/>
        <v>10</v>
      </c>
      <c r="K7" s="37">
        <f t="shared" si="0"/>
        <v>9</v>
      </c>
      <c r="L7" s="37">
        <f t="shared" si="0"/>
        <v>8</v>
      </c>
      <c r="M7" s="37">
        <f t="shared" si="0"/>
        <v>7</v>
      </c>
      <c r="N7" s="37">
        <f t="shared" si="0"/>
        <v>6</v>
      </c>
      <c r="O7" s="37">
        <f t="shared" si="0"/>
        <v>5</v>
      </c>
      <c r="P7" s="37">
        <f t="shared" si="0"/>
        <v>4</v>
      </c>
      <c r="Q7" s="37">
        <f t="shared" si="0"/>
        <v>3</v>
      </c>
      <c r="R7" s="37">
        <f t="shared" si="0"/>
        <v>2</v>
      </c>
      <c r="S7" s="37">
        <f>+T7+1</f>
        <v>1</v>
      </c>
      <c r="T7" s="37">
        <v>0</v>
      </c>
      <c r="U7" s="20"/>
    </row>
    <row r="8" spans="1:21" s="22" customFormat="1" x14ac:dyDescent="0.25">
      <c r="A8" s="20"/>
      <c r="B8" s="52"/>
      <c r="C8" s="20"/>
      <c r="D8" s="20"/>
      <c r="E8" s="128" t="s">
        <v>16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20"/>
    </row>
    <row r="9" spans="1:21" s="22" customFormat="1" x14ac:dyDescent="0.25">
      <c r="A9" s="20"/>
      <c r="B9" s="52"/>
      <c r="C9" s="20"/>
      <c r="D9" s="20"/>
      <c r="E9" s="37">
        <v>15</v>
      </c>
      <c r="F9" s="37">
        <v>16</v>
      </c>
      <c r="G9" s="37">
        <f>+F9+1</f>
        <v>17</v>
      </c>
      <c r="H9" s="37">
        <f t="shared" ref="H9:R9" si="1">+G9+1</f>
        <v>18</v>
      </c>
      <c r="I9" s="37">
        <f t="shared" si="1"/>
        <v>19</v>
      </c>
      <c r="J9" s="37">
        <f t="shared" si="1"/>
        <v>20</v>
      </c>
      <c r="K9" s="37">
        <f t="shared" si="1"/>
        <v>21</v>
      </c>
      <c r="L9" s="37">
        <f t="shared" si="1"/>
        <v>22</v>
      </c>
      <c r="M9" s="37">
        <f t="shared" si="1"/>
        <v>23</v>
      </c>
      <c r="N9" s="37">
        <f t="shared" si="1"/>
        <v>24</v>
      </c>
      <c r="O9" s="37">
        <f t="shared" si="1"/>
        <v>25</v>
      </c>
      <c r="P9" s="37">
        <f t="shared" si="1"/>
        <v>26</v>
      </c>
      <c r="Q9" s="37">
        <f t="shared" si="1"/>
        <v>27</v>
      </c>
      <c r="R9" s="37">
        <f t="shared" si="1"/>
        <v>28</v>
      </c>
      <c r="S9" s="37">
        <v>28</v>
      </c>
      <c r="T9" s="37">
        <v>28</v>
      </c>
      <c r="U9" s="20"/>
    </row>
    <row r="10" spans="1:21" s="22" customFormat="1" x14ac:dyDescent="0.25">
      <c r="A10" s="20"/>
      <c r="B10" s="21"/>
      <c r="C10" s="20"/>
      <c r="D10" s="20"/>
      <c r="E10" s="125">
        <v>3</v>
      </c>
      <c r="F10" s="38">
        <f>+$E$10</f>
        <v>3</v>
      </c>
      <c r="G10" s="38">
        <f t="shared" ref="G10:T10" si="2">+$E$10</f>
        <v>3</v>
      </c>
      <c r="H10" s="38">
        <f t="shared" si="2"/>
        <v>3</v>
      </c>
      <c r="I10" s="38">
        <f t="shared" si="2"/>
        <v>3</v>
      </c>
      <c r="J10" s="38">
        <f t="shared" si="2"/>
        <v>3</v>
      </c>
      <c r="K10" s="38">
        <f t="shared" si="2"/>
        <v>3</v>
      </c>
      <c r="L10" s="38">
        <f t="shared" si="2"/>
        <v>3</v>
      </c>
      <c r="M10" s="38">
        <f t="shared" si="2"/>
        <v>3</v>
      </c>
      <c r="N10" s="38">
        <f t="shared" si="2"/>
        <v>3</v>
      </c>
      <c r="O10" s="38">
        <f t="shared" si="2"/>
        <v>3</v>
      </c>
      <c r="P10" s="38">
        <f t="shared" si="2"/>
        <v>3</v>
      </c>
      <c r="Q10" s="38">
        <f t="shared" si="2"/>
        <v>3</v>
      </c>
      <c r="R10" s="38">
        <f t="shared" si="2"/>
        <v>3</v>
      </c>
      <c r="S10" s="38">
        <f t="shared" si="2"/>
        <v>3</v>
      </c>
      <c r="T10" s="38">
        <f t="shared" si="2"/>
        <v>3</v>
      </c>
    </row>
    <row r="11" spans="1:21" x14ac:dyDescent="0.25">
      <c r="A11" s="39"/>
      <c r="B11" s="56"/>
      <c r="C11" s="64" t="s">
        <v>8</v>
      </c>
      <c r="D11" s="64" t="s">
        <v>14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</row>
    <row r="12" spans="1:21" x14ac:dyDescent="0.25">
      <c r="A12" s="39" t="s">
        <v>0</v>
      </c>
      <c r="B12" s="56" t="s">
        <v>3</v>
      </c>
      <c r="C12" s="64" t="s">
        <v>9</v>
      </c>
      <c r="D12" s="64" t="s">
        <v>20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39" t="s">
        <v>1</v>
      </c>
    </row>
    <row r="13" spans="1:21" ht="13.5" customHeight="1" x14ac:dyDescent="0.25">
      <c r="A13" s="27">
        <f>'SECONDARY-SDC'!A9</f>
        <v>45159</v>
      </c>
      <c r="B13" s="62">
        <v>1</v>
      </c>
      <c r="C13" s="32"/>
      <c r="D13" s="32"/>
      <c r="E13" s="23" t="str">
        <f t="shared" ref="E13:T22" si="3">IF(AND($B13&gt;0,$D13=E$7,$C13&gt;E$9),($C13-E$9)*E$10," ")</f>
        <v xml:space="preserve"> </v>
      </c>
      <c r="F13" s="23" t="str">
        <f t="shared" si="3"/>
        <v xml:space="preserve"> </v>
      </c>
      <c r="G13" s="23" t="str">
        <f t="shared" si="3"/>
        <v xml:space="preserve"> </v>
      </c>
      <c r="H13" s="23" t="str">
        <f t="shared" si="3"/>
        <v xml:space="preserve"> </v>
      </c>
      <c r="I13" s="23" t="str">
        <f t="shared" si="3"/>
        <v xml:space="preserve"> </v>
      </c>
      <c r="J13" s="23" t="str">
        <f t="shared" si="3"/>
        <v xml:space="preserve"> </v>
      </c>
      <c r="K13" s="23" t="str">
        <f t="shared" si="3"/>
        <v xml:space="preserve"> </v>
      </c>
      <c r="L13" s="23" t="str">
        <f t="shared" si="3"/>
        <v xml:space="preserve"> </v>
      </c>
      <c r="M13" s="23" t="str">
        <f t="shared" si="3"/>
        <v xml:space="preserve"> </v>
      </c>
      <c r="N13" s="23" t="str">
        <f t="shared" si="3"/>
        <v xml:space="preserve"> </v>
      </c>
      <c r="O13" s="23" t="str">
        <f t="shared" si="3"/>
        <v xml:space="preserve"> </v>
      </c>
      <c r="P13" s="23" t="str">
        <f t="shared" si="3"/>
        <v xml:space="preserve"> </v>
      </c>
      <c r="Q13" s="23" t="str">
        <f t="shared" si="3"/>
        <v xml:space="preserve"> </v>
      </c>
      <c r="R13" s="23" t="str">
        <f t="shared" si="3"/>
        <v xml:space="preserve"> </v>
      </c>
      <c r="S13" s="23" t="str">
        <f t="shared" si="3"/>
        <v xml:space="preserve"> </v>
      </c>
      <c r="T13" s="23" t="str">
        <f t="shared" si="3"/>
        <v xml:space="preserve"> </v>
      </c>
      <c r="U13" s="24">
        <f>SUM(E13:T13)</f>
        <v>0</v>
      </c>
    </row>
    <row r="14" spans="1:21" ht="13.5" customHeight="1" x14ac:dyDescent="0.25">
      <c r="A14" s="27"/>
      <c r="B14" s="62">
        <v>2</v>
      </c>
      <c r="C14" s="32"/>
      <c r="D14" s="32"/>
      <c r="E14" s="23" t="str">
        <f t="shared" si="3"/>
        <v xml:space="preserve"> </v>
      </c>
      <c r="F14" s="23" t="str">
        <f t="shared" si="3"/>
        <v xml:space="preserve"> </v>
      </c>
      <c r="G14" s="23" t="str">
        <f t="shared" si="3"/>
        <v xml:space="preserve"> </v>
      </c>
      <c r="H14" s="23" t="str">
        <f t="shared" si="3"/>
        <v xml:space="preserve"> </v>
      </c>
      <c r="I14" s="23" t="str">
        <f t="shared" si="3"/>
        <v xml:space="preserve"> </v>
      </c>
      <c r="J14" s="23" t="str">
        <f t="shared" si="3"/>
        <v xml:space="preserve"> </v>
      </c>
      <c r="K14" s="23" t="str">
        <f t="shared" si="3"/>
        <v xml:space="preserve"> </v>
      </c>
      <c r="L14" s="23" t="str">
        <f t="shared" si="3"/>
        <v xml:space="preserve"> </v>
      </c>
      <c r="M14" s="23" t="str">
        <f t="shared" si="3"/>
        <v xml:space="preserve"> </v>
      </c>
      <c r="N14" s="23" t="str">
        <f t="shared" si="3"/>
        <v xml:space="preserve"> </v>
      </c>
      <c r="O14" s="23" t="str">
        <f t="shared" si="3"/>
        <v xml:space="preserve"> </v>
      </c>
      <c r="P14" s="23" t="str">
        <f t="shared" si="3"/>
        <v xml:space="preserve"> </v>
      </c>
      <c r="Q14" s="23" t="str">
        <f t="shared" si="3"/>
        <v xml:space="preserve"> </v>
      </c>
      <c r="R14" s="23" t="str">
        <f t="shared" si="3"/>
        <v xml:space="preserve"> </v>
      </c>
      <c r="S14" s="23" t="str">
        <f t="shared" si="3"/>
        <v xml:space="preserve"> </v>
      </c>
      <c r="T14" s="23" t="str">
        <f t="shared" si="3"/>
        <v xml:space="preserve"> </v>
      </c>
      <c r="U14" s="24">
        <f t="shared" ref="U14:U66" si="4">SUM(E14:T14)</f>
        <v>0</v>
      </c>
    </row>
    <row r="15" spans="1:21" ht="13.5" customHeight="1" x14ac:dyDescent="0.25">
      <c r="A15" s="27"/>
      <c r="B15" s="62">
        <v>3</v>
      </c>
      <c r="C15" s="32"/>
      <c r="D15" s="32"/>
      <c r="E15" s="23" t="str">
        <f t="shared" si="3"/>
        <v xml:space="preserve"> </v>
      </c>
      <c r="F15" s="23" t="str">
        <f t="shared" si="3"/>
        <v xml:space="preserve"> </v>
      </c>
      <c r="G15" s="23" t="str">
        <f t="shared" si="3"/>
        <v xml:space="preserve"> </v>
      </c>
      <c r="H15" s="23" t="str">
        <f t="shared" si="3"/>
        <v xml:space="preserve"> </v>
      </c>
      <c r="I15" s="23" t="str">
        <f t="shared" si="3"/>
        <v xml:space="preserve"> </v>
      </c>
      <c r="J15" s="23" t="str">
        <f t="shared" si="3"/>
        <v xml:space="preserve"> </v>
      </c>
      <c r="K15" s="23" t="str">
        <f t="shared" si="3"/>
        <v xml:space="preserve"> </v>
      </c>
      <c r="L15" s="23" t="str">
        <f t="shared" si="3"/>
        <v xml:space="preserve"> </v>
      </c>
      <c r="M15" s="23" t="str">
        <f t="shared" si="3"/>
        <v xml:space="preserve"> </v>
      </c>
      <c r="N15" s="23" t="str">
        <f t="shared" si="3"/>
        <v xml:space="preserve"> </v>
      </c>
      <c r="O15" s="23" t="str">
        <f t="shared" si="3"/>
        <v xml:space="preserve"> </v>
      </c>
      <c r="P15" s="23" t="str">
        <f t="shared" si="3"/>
        <v xml:space="preserve"> </v>
      </c>
      <c r="Q15" s="23" t="str">
        <f t="shared" si="3"/>
        <v xml:space="preserve"> </v>
      </c>
      <c r="R15" s="23" t="str">
        <f t="shared" si="3"/>
        <v xml:space="preserve"> </v>
      </c>
      <c r="S15" s="23" t="str">
        <f t="shared" si="3"/>
        <v xml:space="preserve"> </v>
      </c>
      <c r="T15" s="23" t="str">
        <f t="shared" si="3"/>
        <v xml:space="preserve"> </v>
      </c>
      <c r="U15" s="24">
        <f t="shared" si="4"/>
        <v>0</v>
      </c>
    </row>
    <row r="16" spans="1:21" ht="13.5" customHeight="1" x14ac:dyDescent="0.25">
      <c r="A16" s="27"/>
      <c r="B16" s="62">
        <v>4</v>
      </c>
      <c r="C16" s="32"/>
      <c r="D16" s="32"/>
      <c r="E16" s="23" t="str">
        <f t="shared" si="3"/>
        <v xml:space="preserve"> </v>
      </c>
      <c r="F16" s="23" t="str">
        <f t="shared" si="3"/>
        <v xml:space="preserve"> </v>
      </c>
      <c r="G16" s="23" t="str">
        <f t="shared" si="3"/>
        <v xml:space="preserve"> </v>
      </c>
      <c r="H16" s="23" t="str">
        <f t="shared" si="3"/>
        <v xml:space="preserve"> </v>
      </c>
      <c r="I16" s="23" t="str">
        <f t="shared" si="3"/>
        <v xml:space="preserve"> </v>
      </c>
      <c r="J16" s="23" t="str">
        <f t="shared" si="3"/>
        <v xml:space="preserve"> </v>
      </c>
      <c r="K16" s="23" t="str">
        <f t="shared" si="3"/>
        <v xml:space="preserve"> </v>
      </c>
      <c r="L16" s="23" t="str">
        <f t="shared" si="3"/>
        <v xml:space="preserve"> </v>
      </c>
      <c r="M16" s="23" t="str">
        <f t="shared" si="3"/>
        <v xml:space="preserve"> </v>
      </c>
      <c r="N16" s="23" t="str">
        <f t="shared" si="3"/>
        <v xml:space="preserve"> </v>
      </c>
      <c r="O16" s="23" t="str">
        <f t="shared" si="3"/>
        <v xml:space="preserve"> </v>
      </c>
      <c r="P16" s="23" t="str">
        <f t="shared" si="3"/>
        <v xml:space="preserve"> </v>
      </c>
      <c r="Q16" s="23" t="str">
        <f t="shared" si="3"/>
        <v xml:space="preserve"> </v>
      </c>
      <c r="R16" s="23" t="str">
        <f t="shared" si="3"/>
        <v xml:space="preserve"> </v>
      </c>
      <c r="S16" s="23" t="str">
        <f t="shared" si="3"/>
        <v xml:space="preserve"> </v>
      </c>
      <c r="T16" s="23" t="str">
        <f t="shared" si="3"/>
        <v xml:space="preserve"> </v>
      </c>
      <c r="U16" s="24">
        <f t="shared" si="4"/>
        <v>0</v>
      </c>
    </row>
    <row r="17" spans="1:21" ht="13.5" customHeight="1" x14ac:dyDescent="0.25">
      <c r="A17" s="27"/>
      <c r="B17" s="62">
        <v>5</v>
      </c>
      <c r="C17" s="32"/>
      <c r="D17" s="32"/>
      <c r="E17" s="23" t="str">
        <f t="shared" si="3"/>
        <v xml:space="preserve"> </v>
      </c>
      <c r="F17" s="23" t="str">
        <f t="shared" si="3"/>
        <v xml:space="preserve"> </v>
      </c>
      <c r="G17" s="23" t="str">
        <f t="shared" si="3"/>
        <v xml:space="preserve"> </v>
      </c>
      <c r="H17" s="23" t="str">
        <f t="shared" si="3"/>
        <v xml:space="preserve"> </v>
      </c>
      <c r="I17" s="23" t="str">
        <f t="shared" si="3"/>
        <v xml:space="preserve"> </v>
      </c>
      <c r="J17" s="23" t="str">
        <f t="shared" si="3"/>
        <v xml:space="preserve"> </v>
      </c>
      <c r="K17" s="23" t="str">
        <f t="shared" si="3"/>
        <v xml:space="preserve"> </v>
      </c>
      <c r="L17" s="23" t="str">
        <f t="shared" si="3"/>
        <v xml:space="preserve"> </v>
      </c>
      <c r="M17" s="23" t="str">
        <f t="shared" si="3"/>
        <v xml:space="preserve"> </v>
      </c>
      <c r="N17" s="23" t="str">
        <f t="shared" si="3"/>
        <v xml:space="preserve"> </v>
      </c>
      <c r="O17" s="23" t="str">
        <f t="shared" si="3"/>
        <v xml:space="preserve"> </v>
      </c>
      <c r="P17" s="23" t="str">
        <f t="shared" si="3"/>
        <v xml:space="preserve"> </v>
      </c>
      <c r="Q17" s="23" t="str">
        <f t="shared" si="3"/>
        <v xml:space="preserve"> </v>
      </c>
      <c r="R17" s="23" t="str">
        <f t="shared" si="3"/>
        <v xml:space="preserve"> </v>
      </c>
      <c r="S17" s="23" t="str">
        <f t="shared" si="3"/>
        <v xml:space="preserve"> </v>
      </c>
      <c r="T17" s="23" t="str">
        <f t="shared" si="3"/>
        <v xml:space="preserve"> </v>
      </c>
      <c r="U17" s="24">
        <f t="shared" si="4"/>
        <v>0</v>
      </c>
    </row>
    <row r="18" spans="1:21" ht="13.5" customHeight="1" x14ac:dyDescent="0.25">
      <c r="A18" s="27"/>
      <c r="B18" s="62">
        <v>6</v>
      </c>
      <c r="C18" s="32"/>
      <c r="D18" s="32"/>
      <c r="E18" s="23" t="str">
        <f t="shared" si="3"/>
        <v xml:space="preserve"> </v>
      </c>
      <c r="F18" s="23" t="str">
        <f t="shared" si="3"/>
        <v xml:space="preserve"> </v>
      </c>
      <c r="G18" s="23" t="str">
        <f t="shared" si="3"/>
        <v xml:space="preserve"> </v>
      </c>
      <c r="H18" s="23" t="str">
        <f t="shared" si="3"/>
        <v xml:space="preserve"> </v>
      </c>
      <c r="I18" s="23" t="str">
        <f t="shared" si="3"/>
        <v xml:space="preserve"> </v>
      </c>
      <c r="J18" s="23" t="str">
        <f t="shared" si="3"/>
        <v xml:space="preserve"> </v>
      </c>
      <c r="K18" s="23" t="str">
        <f t="shared" si="3"/>
        <v xml:space="preserve"> </v>
      </c>
      <c r="L18" s="23" t="str">
        <f t="shared" si="3"/>
        <v xml:space="preserve"> </v>
      </c>
      <c r="M18" s="23" t="str">
        <f t="shared" si="3"/>
        <v xml:space="preserve"> </v>
      </c>
      <c r="N18" s="23" t="str">
        <f t="shared" si="3"/>
        <v xml:space="preserve"> </v>
      </c>
      <c r="O18" s="23" t="str">
        <f t="shared" si="3"/>
        <v xml:space="preserve"> </v>
      </c>
      <c r="P18" s="23" t="str">
        <f t="shared" si="3"/>
        <v xml:space="preserve"> </v>
      </c>
      <c r="Q18" s="23" t="str">
        <f t="shared" si="3"/>
        <v xml:space="preserve"> </v>
      </c>
      <c r="R18" s="23" t="str">
        <f t="shared" si="3"/>
        <v xml:space="preserve"> </v>
      </c>
      <c r="S18" s="23" t="str">
        <f t="shared" si="3"/>
        <v xml:space="preserve"> </v>
      </c>
      <c r="T18" s="23" t="str">
        <f t="shared" si="3"/>
        <v xml:space="preserve"> </v>
      </c>
      <c r="U18" s="24">
        <f t="shared" si="4"/>
        <v>0</v>
      </c>
    </row>
    <row r="19" spans="1:21" ht="13.5" customHeight="1" x14ac:dyDescent="0.25">
      <c r="A19" s="27">
        <f>'SECONDARY-SDC'!A15</f>
        <v>45160</v>
      </c>
      <c r="B19" s="63">
        <f t="shared" ref="B19:B30" si="5">B13</f>
        <v>1</v>
      </c>
      <c r="C19" s="32"/>
      <c r="D19" s="32"/>
      <c r="E19" s="23" t="str">
        <f t="shared" si="3"/>
        <v xml:space="preserve"> </v>
      </c>
      <c r="F19" s="23" t="str">
        <f t="shared" si="3"/>
        <v xml:space="preserve"> </v>
      </c>
      <c r="G19" s="23" t="str">
        <f t="shared" si="3"/>
        <v xml:space="preserve"> </v>
      </c>
      <c r="H19" s="23" t="str">
        <f t="shared" si="3"/>
        <v xml:space="preserve"> </v>
      </c>
      <c r="I19" s="23" t="str">
        <f t="shared" si="3"/>
        <v xml:space="preserve"> </v>
      </c>
      <c r="J19" s="23" t="str">
        <f t="shared" si="3"/>
        <v xml:space="preserve"> </v>
      </c>
      <c r="K19" s="23" t="str">
        <f t="shared" si="3"/>
        <v xml:space="preserve"> </v>
      </c>
      <c r="L19" s="23" t="str">
        <f t="shared" si="3"/>
        <v xml:space="preserve"> </v>
      </c>
      <c r="M19" s="23" t="str">
        <f t="shared" si="3"/>
        <v xml:space="preserve"> </v>
      </c>
      <c r="N19" s="23" t="str">
        <f t="shared" si="3"/>
        <v xml:space="preserve"> </v>
      </c>
      <c r="O19" s="23" t="str">
        <f t="shared" si="3"/>
        <v xml:space="preserve"> </v>
      </c>
      <c r="P19" s="23" t="str">
        <f t="shared" si="3"/>
        <v xml:space="preserve"> </v>
      </c>
      <c r="Q19" s="23" t="str">
        <f t="shared" si="3"/>
        <v xml:space="preserve"> </v>
      </c>
      <c r="R19" s="23" t="str">
        <f t="shared" si="3"/>
        <v xml:space="preserve"> </v>
      </c>
      <c r="S19" s="23" t="str">
        <f t="shared" si="3"/>
        <v xml:space="preserve"> </v>
      </c>
      <c r="T19" s="23" t="str">
        <f t="shared" si="3"/>
        <v xml:space="preserve"> </v>
      </c>
      <c r="U19" s="24">
        <f t="shared" si="4"/>
        <v>0</v>
      </c>
    </row>
    <row r="20" spans="1:21" ht="13.5" customHeight="1" x14ac:dyDescent="0.25">
      <c r="A20" s="27"/>
      <c r="B20" s="63">
        <f t="shared" si="5"/>
        <v>2</v>
      </c>
      <c r="C20" s="32"/>
      <c r="D20" s="32"/>
      <c r="E20" s="23" t="str">
        <f t="shared" si="3"/>
        <v xml:space="preserve"> </v>
      </c>
      <c r="F20" s="23" t="str">
        <f t="shared" si="3"/>
        <v xml:space="preserve"> </v>
      </c>
      <c r="G20" s="23" t="str">
        <f t="shared" si="3"/>
        <v xml:space="preserve"> </v>
      </c>
      <c r="H20" s="23" t="str">
        <f t="shared" si="3"/>
        <v xml:space="preserve"> </v>
      </c>
      <c r="I20" s="23" t="str">
        <f t="shared" si="3"/>
        <v xml:space="preserve"> </v>
      </c>
      <c r="J20" s="23" t="str">
        <f t="shared" si="3"/>
        <v xml:space="preserve"> </v>
      </c>
      <c r="K20" s="23" t="str">
        <f t="shared" si="3"/>
        <v xml:space="preserve"> </v>
      </c>
      <c r="L20" s="23" t="str">
        <f t="shared" si="3"/>
        <v xml:space="preserve"> </v>
      </c>
      <c r="M20" s="23" t="str">
        <f t="shared" si="3"/>
        <v xml:space="preserve"> </v>
      </c>
      <c r="N20" s="23" t="str">
        <f t="shared" si="3"/>
        <v xml:space="preserve"> </v>
      </c>
      <c r="O20" s="23" t="str">
        <f t="shared" si="3"/>
        <v xml:space="preserve"> </v>
      </c>
      <c r="P20" s="23" t="str">
        <f t="shared" si="3"/>
        <v xml:space="preserve"> </v>
      </c>
      <c r="Q20" s="23" t="str">
        <f t="shared" si="3"/>
        <v xml:space="preserve"> </v>
      </c>
      <c r="R20" s="23" t="str">
        <f t="shared" si="3"/>
        <v xml:space="preserve"> </v>
      </c>
      <c r="S20" s="23" t="str">
        <f t="shared" si="3"/>
        <v xml:space="preserve"> </v>
      </c>
      <c r="T20" s="23" t="str">
        <f t="shared" si="3"/>
        <v xml:space="preserve"> </v>
      </c>
      <c r="U20" s="24">
        <f t="shared" si="4"/>
        <v>0</v>
      </c>
    </row>
    <row r="21" spans="1:21" ht="13.5" customHeight="1" x14ac:dyDescent="0.25">
      <c r="A21" s="27"/>
      <c r="B21" s="63">
        <f t="shared" si="5"/>
        <v>3</v>
      </c>
      <c r="C21" s="32"/>
      <c r="D21" s="32"/>
      <c r="E21" s="23" t="str">
        <f t="shared" si="3"/>
        <v xml:space="preserve"> </v>
      </c>
      <c r="F21" s="23" t="str">
        <f t="shared" si="3"/>
        <v xml:space="preserve"> </v>
      </c>
      <c r="G21" s="23" t="str">
        <f t="shared" si="3"/>
        <v xml:space="preserve"> </v>
      </c>
      <c r="H21" s="23" t="str">
        <f t="shared" si="3"/>
        <v xml:space="preserve"> </v>
      </c>
      <c r="I21" s="23" t="str">
        <f t="shared" si="3"/>
        <v xml:space="preserve"> </v>
      </c>
      <c r="J21" s="23" t="str">
        <f t="shared" si="3"/>
        <v xml:space="preserve"> </v>
      </c>
      <c r="K21" s="23" t="str">
        <f t="shared" si="3"/>
        <v xml:space="preserve"> </v>
      </c>
      <c r="L21" s="23" t="str">
        <f t="shared" si="3"/>
        <v xml:space="preserve"> </v>
      </c>
      <c r="M21" s="23" t="str">
        <f t="shared" si="3"/>
        <v xml:space="preserve"> </v>
      </c>
      <c r="N21" s="23" t="str">
        <f t="shared" si="3"/>
        <v xml:space="preserve"> </v>
      </c>
      <c r="O21" s="23" t="str">
        <f t="shared" si="3"/>
        <v xml:space="preserve"> </v>
      </c>
      <c r="P21" s="23" t="str">
        <f t="shared" si="3"/>
        <v xml:space="preserve"> </v>
      </c>
      <c r="Q21" s="23" t="str">
        <f t="shared" si="3"/>
        <v xml:space="preserve"> </v>
      </c>
      <c r="R21" s="23" t="str">
        <f t="shared" si="3"/>
        <v xml:space="preserve"> </v>
      </c>
      <c r="S21" s="23" t="str">
        <f t="shared" si="3"/>
        <v xml:space="preserve"> </v>
      </c>
      <c r="T21" s="23" t="str">
        <f t="shared" si="3"/>
        <v xml:space="preserve"> </v>
      </c>
      <c r="U21" s="24">
        <f t="shared" si="4"/>
        <v>0</v>
      </c>
    </row>
    <row r="22" spans="1:21" ht="13.5" customHeight="1" x14ac:dyDescent="0.25">
      <c r="A22" s="27"/>
      <c r="B22" s="63">
        <f t="shared" si="5"/>
        <v>4</v>
      </c>
      <c r="C22" s="32"/>
      <c r="D22" s="32"/>
      <c r="E22" s="23" t="str">
        <f t="shared" si="3"/>
        <v xml:space="preserve"> </v>
      </c>
      <c r="F22" s="23" t="str">
        <f t="shared" si="3"/>
        <v xml:space="preserve"> </v>
      </c>
      <c r="G22" s="23" t="str">
        <f t="shared" si="3"/>
        <v xml:space="preserve"> </v>
      </c>
      <c r="H22" s="23" t="str">
        <f t="shared" si="3"/>
        <v xml:space="preserve"> </v>
      </c>
      <c r="I22" s="23" t="str">
        <f t="shared" si="3"/>
        <v xml:space="preserve"> </v>
      </c>
      <c r="J22" s="23" t="str">
        <f t="shared" si="3"/>
        <v xml:space="preserve"> </v>
      </c>
      <c r="K22" s="23" t="str">
        <f t="shared" si="3"/>
        <v xml:space="preserve"> </v>
      </c>
      <c r="L22" s="23" t="str">
        <f t="shared" si="3"/>
        <v xml:space="preserve"> </v>
      </c>
      <c r="M22" s="23" t="str">
        <f t="shared" si="3"/>
        <v xml:space="preserve"> </v>
      </c>
      <c r="N22" s="23" t="str">
        <f t="shared" si="3"/>
        <v xml:space="preserve"> </v>
      </c>
      <c r="O22" s="23" t="str">
        <f t="shared" si="3"/>
        <v xml:space="preserve"> </v>
      </c>
      <c r="P22" s="23" t="str">
        <f t="shared" si="3"/>
        <v xml:space="preserve"> </v>
      </c>
      <c r="Q22" s="23" t="str">
        <f t="shared" si="3"/>
        <v xml:space="preserve"> </v>
      </c>
      <c r="R22" s="23" t="str">
        <f t="shared" si="3"/>
        <v xml:space="preserve"> </v>
      </c>
      <c r="S22" s="23" t="str">
        <f t="shared" si="3"/>
        <v xml:space="preserve"> </v>
      </c>
      <c r="T22" s="23" t="str">
        <f t="shared" si="3"/>
        <v xml:space="preserve"> </v>
      </c>
      <c r="U22" s="24">
        <f t="shared" si="4"/>
        <v>0</v>
      </c>
    </row>
    <row r="23" spans="1:21" ht="13.5" customHeight="1" x14ac:dyDescent="0.25">
      <c r="A23" s="27"/>
      <c r="B23" s="63">
        <f t="shared" si="5"/>
        <v>5</v>
      </c>
      <c r="C23" s="32"/>
      <c r="D23" s="32"/>
      <c r="E23" s="23" t="str">
        <f t="shared" ref="E23:T34" si="6">IF(AND($B23&gt;0,$D23=E$7,$C23&gt;E$9),($C23-E$9)*E$10," ")</f>
        <v xml:space="preserve"> </v>
      </c>
      <c r="F23" s="23" t="str">
        <f t="shared" si="6"/>
        <v xml:space="preserve"> </v>
      </c>
      <c r="G23" s="23" t="str">
        <f t="shared" si="6"/>
        <v xml:space="preserve"> </v>
      </c>
      <c r="H23" s="23" t="str">
        <f t="shared" si="6"/>
        <v xml:space="preserve"> </v>
      </c>
      <c r="I23" s="23" t="str">
        <f t="shared" si="6"/>
        <v xml:space="preserve"> </v>
      </c>
      <c r="J23" s="23" t="str">
        <f t="shared" si="6"/>
        <v xml:space="preserve"> </v>
      </c>
      <c r="K23" s="23" t="str">
        <f t="shared" si="6"/>
        <v xml:space="preserve"> </v>
      </c>
      <c r="L23" s="23" t="str">
        <f t="shared" si="6"/>
        <v xml:space="preserve"> </v>
      </c>
      <c r="M23" s="23" t="str">
        <f t="shared" si="6"/>
        <v xml:space="preserve"> </v>
      </c>
      <c r="N23" s="23" t="str">
        <f t="shared" si="6"/>
        <v xml:space="preserve"> </v>
      </c>
      <c r="O23" s="23" t="str">
        <f t="shared" si="6"/>
        <v xml:space="preserve"> </v>
      </c>
      <c r="P23" s="23" t="str">
        <f t="shared" si="6"/>
        <v xml:space="preserve"> </v>
      </c>
      <c r="Q23" s="23" t="str">
        <f t="shared" si="6"/>
        <v xml:space="preserve"> </v>
      </c>
      <c r="R23" s="23" t="str">
        <f t="shared" si="6"/>
        <v xml:space="preserve"> </v>
      </c>
      <c r="S23" s="23" t="str">
        <f t="shared" si="6"/>
        <v xml:space="preserve"> </v>
      </c>
      <c r="T23" s="23" t="str">
        <f t="shared" si="6"/>
        <v xml:space="preserve"> </v>
      </c>
      <c r="U23" s="24">
        <f t="shared" si="4"/>
        <v>0</v>
      </c>
    </row>
    <row r="24" spans="1:21" ht="13.5" customHeight="1" x14ac:dyDescent="0.25">
      <c r="A24" s="27"/>
      <c r="B24" s="63">
        <f t="shared" si="5"/>
        <v>6</v>
      </c>
      <c r="C24" s="32"/>
      <c r="D24" s="32"/>
      <c r="E24" s="23" t="str">
        <f t="shared" si="6"/>
        <v xml:space="preserve"> </v>
      </c>
      <c r="F24" s="23" t="str">
        <f t="shared" si="6"/>
        <v xml:space="preserve"> </v>
      </c>
      <c r="G24" s="23" t="str">
        <f t="shared" si="6"/>
        <v xml:space="preserve"> </v>
      </c>
      <c r="H24" s="23" t="str">
        <f t="shared" si="6"/>
        <v xml:space="preserve"> </v>
      </c>
      <c r="I24" s="23" t="str">
        <f t="shared" si="6"/>
        <v xml:space="preserve"> </v>
      </c>
      <c r="J24" s="23" t="str">
        <f t="shared" si="6"/>
        <v xml:space="preserve"> </v>
      </c>
      <c r="K24" s="23" t="str">
        <f t="shared" si="6"/>
        <v xml:space="preserve"> </v>
      </c>
      <c r="L24" s="23" t="str">
        <f t="shared" si="6"/>
        <v xml:space="preserve"> </v>
      </c>
      <c r="M24" s="23" t="str">
        <f t="shared" si="6"/>
        <v xml:space="preserve"> </v>
      </c>
      <c r="N24" s="23" t="str">
        <f t="shared" si="6"/>
        <v xml:space="preserve"> </v>
      </c>
      <c r="O24" s="23" t="str">
        <f t="shared" si="6"/>
        <v xml:space="preserve"> </v>
      </c>
      <c r="P24" s="23" t="str">
        <f t="shared" si="6"/>
        <v xml:space="preserve"> </v>
      </c>
      <c r="Q24" s="23" t="str">
        <f t="shared" si="6"/>
        <v xml:space="preserve"> </v>
      </c>
      <c r="R24" s="23" t="str">
        <f t="shared" si="6"/>
        <v xml:space="preserve"> </v>
      </c>
      <c r="S24" s="23" t="str">
        <f t="shared" si="6"/>
        <v xml:space="preserve"> </v>
      </c>
      <c r="T24" s="23" t="str">
        <f t="shared" si="6"/>
        <v xml:space="preserve"> </v>
      </c>
      <c r="U24" s="24">
        <f t="shared" si="4"/>
        <v>0</v>
      </c>
    </row>
    <row r="25" spans="1:21" ht="13.5" customHeight="1" x14ac:dyDescent="0.25">
      <c r="A25" s="27">
        <f>'SECONDARY-SDC'!A21</f>
        <v>45161</v>
      </c>
      <c r="B25" s="63">
        <f t="shared" si="5"/>
        <v>1</v>
      </c>
      <c r="C25" s="32"/>
      <c r="D25" s="32"/>
      <c r="E25" s="23" t="str">
        <f t="shared" si="6"/>
        <v xml:space="preserve"> </v>
      </c>
      <c r="F25" s="23" t="str">
        <f t="shared" si="6"/>
        <v xml:space="preserve"> </v>
      </c>
      <c r="G25" s="23" t="str">
        <f t="shared" si="6"/>
        <v xml:space="preserve"> </v>
      </c>
      <c r="H25" s="23" t="str">
        <f t="shared" si="6"/>
        <v xml:space="preserve"> </v>
      </c>
      <c r="I25" s="23" t="str">
        <f t="shared" si="6"/>
        <v xml:space="preserve"> </v>
      </c>
      <c r="J25" s="23" t="str">
        <f t="shared" si="6"/>
        <v xml:space="preserve"> </v>
      </c>
      <c r="K25" s="23" t="str">
        <f t="shared" si="6"/>
        <v xml:space="preserve"> </v>
      </c>
      <c r="L25" s="23" t="str">
        <f t="shared" si="6"/>
        <v xml:space="preserve"> </v>
      </c>
      <c r="M25" s="23" t="str">
        <f t="shared" si="6"/>
        <v xml:space="preserve"> </v>
      </c>
      <c r="N25" s="23" t="str">
        <f t="shared" si="6"/>
        <v xml:space="preserve"> </v>
      </c>
      <c r="O25" s="23" t="str">
        <f t="shared" si="6"/>
        <v xml:space="preserve"> </v>
      </c>
      <c r="P25" s="23" t="str">
        <f t="shared" si="6"/>
        <v xml:space="preserve"> </v>
      </c>
      <c r="Q25" s="23" t="str">
        <f t="shared" si="6"/>
        <v xml:space="preserve"> </v>
      </c>
      <c r="R25" s="23" t="str">
        <f t="shared" si="6"/>
        <v xml:space="preserve"> </v>
      </c>
      <c r="S25" s="23" t="str">
        <f t="shared" si="6"/>
        <v xml:space="preserve"> </v>
      </c>
      <c r="T25" s="23" t="str">
        <f t="shared" si="6"/>
        <v xml:space="preserve"> </v>
      </c>
      <c r="U25" s="24">
        <f t="shared" ref="U25:U30" si="7">SUM(E25:T25)</f>
        <v>0</v>
      </c>
    </row>
    <row r="26" spans="1:21" ht="13.5" customHeight="1" x14ac:dyDescent="0.25">
      <c r="A26" s="27"/>
      <c r="B26" s="63">
        <f t="shared" si="5"/>
        <v>2</v>
      </c>
      <c r="C26" s="32"/>
      <c r="D26" s="32"/>
      <c r="E26" s="23" t="str">
        <f t="shared" si="6"/>
        <v xml:space="preserve"> </v>
      </c>
      <c r="F26" s="23" t="str">
        <f t="shared" si="6"/>
        <v xml:space="preserve"> </v>
      </c>
      <c r="G26" s="23" t="str">
        <f t="shared" si="6"/>
        <v xml:space="preserve"> </v>
      </c>
      <c r="H26" s="23" t="str">
        <f t="shared" si="6"/>
        <v xml:space="preserve"> </v>
      </c>
      <c r="I26" s="23" t="str">
        <f t="shared" si="6"/>
        <v xml:space="preserve"> </v>
      </c>
      <c r="J26" s="23" t="str">
        <f t="shared" si="6"/>
        <v xml:space="preserve"> </v>
      </c>
      <c r="K26" s="23" t="str">
        <f t="shared" si="6"/>
        <v xml:space="preserve"> </v>
      </c>
      <c r="L26" s="23" t="str">
        <f t="shared" si="6"/>
        <v xml:space="preserve"> </v>
      </c>
      <c r="M26" s="23" t="str">
        <f t="shared" si="6"/>
        <v xml:space="preserve"> </v>
      </c>
      <c r="N26" s="23" t="str">
        <f t="shared" si="6"/>
        <v xml:space="preserve"> </v>
      </c>
      <c r="O26" s="23" t="str">
        <f t="shared" si="6"/>
        <v xml:space="preserve"> </v>
      </c>
      <c r="P26" s="23" t="str">
        <f t="shared" si="6"/>
        <v xml:space="preserve"> </v>
      </c>
      <c r="Q26" s="23" t="str">
        <f t="shared" si="6"/>
        <v xml:space="preserve"> </v>
      </c>
      <c r="R26" s="23" t="str">
        <f t="shared" si="6"/>
        <v xml:space="preserve"> </v>
      </c>
      <c r="S26" s="23" t="str">
        <f t="shared" si="6"/>
        <v xml:space="preserve"> </v>
      </c>
      <c r="T26" s="23" t="str">
        <f t="shared" si="6"/>
        <v xml:space="preserve"> </v>
      </c>
      <c r="U26" s="24">
        <f t="shared" si="7"/>
        <v>0</v>
      </c>
    </row>
    <row r="27" spans="1:21" ht="13.5" customHeight="1" x14ac:dyDescent="0.25">
      <c r="A27" s="27"/>
      <c r="B27" s="63">
        <f t="shared" si="5"/>
        <v>3</v>
      </c>
      <c r="C27" s="32"/>
      <c r="D27" s="32"/>
      <c r="E27" s="23" t="str">
        <f t="shared" si="6"/>
        <v xml:space="preserve"> </v>
      </c>
      <c r="F27" s="23" t="str">
        <f t="shared" si="6"/>
        <v xml:space="preserve"> </v>
      </c>
      <c r="G27" s="23" t="str">
        <f t="shared" si="6"/>
        <v xml:space="preserve"> </v>
      </c>
      <c r="H27" s="23" t="str">
        <f t="shared" si="6"/>
        <v xml:space="preserve"> </v>
      </c>
      <c r="I27" s="23" t="str">
        <f t="shared" si="6"/>
        <v xml:space="preserve"> </v>
      </c>
      <c r="J27" s="23" t="str">
        <f t="shared" si="6"/>
        <v xml:space="preserve"> </v>
      </c>
      <c r="K27" s="23" t="str">
        <f t="shared" si="6"/>
        <v xml:space="preserve"> </v>
      </c>
      <c r="L27" s="23" t="str">
        <f t="shared" si="6"/>
        <v xml:space="preserve"> </v>
      </c>
      <c r="M27" s="23" t="str">
        <f t="shared" si="6"/>
        <v xml:space="preserve"> </v>
      </c>
      <c r="N27" s="23" t="str">
        <f t="shared" si="6"/>
        <v xml:space="preserve"> </v>
      </c>
      <c r="O27" s="23" t="str">
        <f t="shared" si="6"/>
        <v xml:space="preserve"> </v>
      </c>
      <c r="P27" s="23" t="str">
        <f t="shared" si="6"/>
        <v xml:space="preserve"> </v>
      </c>
      <c r="Q27" s="23" t="str">
        <f t="shared" si="6"/>
        <v xml:space="preserve"> </v>
      </c>
      <c r="R27" s="23" t="str">
        <f t="shared" si="6"/>
        <v xml:space="preserve"> </v>
      </c>
      <c r="S27" s="23" t="str">
        <f t="shared" si="6"/>
        <v xml:space="preserve"> </v>
      </c>
      <c r="T27" s="23" t="str">
        <f t="shared" si="6"/>
        <v xml:space="preserve"> </v>
      </c>
      <c r="U27" s="24">
        <f t="shared" si="7"/>
        <v>0</v>
      </c>
    </row>
    <row r="28" spans="1:21" ht="13.5" customHeight="1" x14ac:dyDescent="0.25">
      <c r="A28" s="27"/>
      <c r="B28" s="63">
        <f t="shared" si="5"/>
        <v>4</v>
      </c>
      <c r="C28" s="32"/>
      <c r="D28" s="32"/>
      <c r="E28" s="23" t="str">
        <f t="shared" si="6"/>
        <v xml:space="preserve"> </v>
      </c>
      <c r="F28" s="23" t="str">
        <f t="shared" si="6"/>
        <v xml:space="preserve"> </v>
      </c>
      <c r="G28" s="23" t="str">
        <f t="shared" si="6"/>
        <v xml:space="preserve"> </v>
      </c>
      <c r="H28" s="23" t="str">
        <f t="shared" si="6"/>
        <v xml:space="preserve"> </v>
      </c>
      <c r="I28" s="23" t="str">
        <f t="shared" si="6"/>
        <v xml:space="preserve"> </v>
      </c>
      <c r="J28" s="23" t="str">
        <f t="shared" si="6"/>
        <v xml:space="preserve"> </v>
      </c>
      <c r="K28" s="23" t="str">
        <f t="shared" si="6"/>
        <v xml:space="preserve"> </v>
      </c>
      <c r="L28" s="23" t="str">
        <f t="shared" si="6"/>
        <v xml:space="preserve"> </v>
      </c>
      <c r="M28" s="23" t="str">
        <f t="shared" si="6"/>
        <v xml:space="preserve"> </v>
      </c>
      <c r="N28" s="23" t="str">
        <f t="shared" si="6"/>
        <v xml:space="preserve"> </v>
      </c>
      <c r="O28" s="23" t="str">
        <f t="shared" si="6"/>
        <v xml:space="preserve"> </v>
      </c>
      <c r="P28" s="23" t="str">
        <f t="shared" si="6"/>
        <v xml:space="preserve"> </v>
      </c>
      <c r="Q28" s="23" t="str">
        <f t="shared" si="6"/>
        <v xml:space="preserve"> </v>
      </c>
      <c r="R28" s="23" t="str">
        <f t="shared" si="6"/>
        <v xml:space="preserve"> </v>
      </c>
      <c r="S28" s="23" t="str">
        <f t="shared" si="6"/>
        <v xml:space="preserve"> </v>
      </c>
      <c r="T28" s="23" t="str">
        <f t="shared" si="6"/>
        <v xml:space="preserve"> </v>
      </c>
      <c r="U28" s="24">
        <f t="shared" si="7"/>
        <v>0</v>
      </c>
    </row>
    <row r="29" spans="1:21" ht="13.5" customHeight="1" x14ac:dyDescent="0.25">
      <c r="A29" s="27"/>
      <c r="B29" s="63">
        <f t="shared" si="5"/>
        <v>5</v>
      </c>
      <c r="C29" s="32"/>
      <c r="D29" s="32"/>
      <c r="E29" s="23" t="str">
        <f t="shared" si="6"/>
        <v xml:space="preserve"> </v>
      </c>
      <c r="F29" s="23" t="str">
        <f t="shared" si="6"/>
        <v xml:space="preserve"> </v>
      </c>
      <c r="G29" s="23" t="str">
        <f t="shared" si="6"/>
        <v xml:space="preserve"> </v>
      </c>
      <c r="H29" s="23" t="str">
        <f t="shared" si="6"/>
        <v xml:space="preserve"> </v>
      </c>
      <c r="I29" s="23" t="str">
        <f t="shared" si="6"/>
        <v xml:space="preserve"> </v>
      </c>
      <c r="J29" s="23" t="str">
        <f t="shared" si="6"/>
        <v xml:space="preserve"> </v>
      </c>
      <c r="K29" s="23" t="str">
        <f t="shared" si="6"/>
        <v xml:space="preserve"> </v>
      </c>
      <c r="L29" s="23" t="str">
        <f t="shared" si="6"/>
        <v xml:space="preserve"> </v>
      </c>
      <c r="M29" s="23" t="str">
        <f t="shared" si="6"/>
        <v xml:space="preserve"> </v>
      </c>
      <c r="N29" s="23" t="str">
        <f t="shared" si="6"/>
        <v xml:space="preserve"> </v>
      </c>
      <c r="O29" s="23" t="str">
        <f t="shared" si="6"/>
        <v xml:space="preserve"> </v>
      </c>
      <c r="P29" s="23" t="str">
        <f t="shared" si="6"/>
        <v xml:space="preserve"> </v>
      </c>
      <c r="Q29" s="23" t="str">
        <f t="shared" si="6"/>
        <v xml:space="preserve"> </v>
      </c>
      <c r="R29" s="23" t="str">
        <f t="shared" si="6"/>
        <v xml:space="preserve"> </v>
      </c>
      <c r="S29" s="23" t="str">
        <f t="shared" si="6"/>
        <v xml:space="preserve"> </v>
      </c>
      <c r="T29" s="23" t="str">
        <f t="shared" si="6"/>
        <v xml:space="preserve"> </v>
      </c>
      <c r="U29" s="24">
        <f t="shared" si="7"/>
        <v>0</v>
      </c>
    </row>
    <row r="30" spans="1:21" ht="13.5" customHeight="1" x14ac:dyDescent="0.25">
      <c r="A30" s="27"/>
      <c r="B30" s="63">
        <f t="shared" si="5"/>
        <v>6</v>
      </c>
      <c r="C30" s="32"/>
      <c r="D30" s="32"/>
      <c r="E30" s="23" t="str">
        <f t="shared" si="6"/>
        <v xml:space="preserve"> </v>
      </c>
      <c r="F30" s="23" t="str">
        <f t="shared" si="6"/>
        <v xml:space="preserve"> </v>
      </c>
      <c r="G30" s="23" t="str">
        <f t="shared" si="6"/>
        <v xml:space="preserve"> </v>
      </c>
      <c r="H30" s="23" t="str">
        <f t="shared" si="6"/>
        <v xml:space="preserve"> </v>
      </c>
      <c r="I30" s="23" t="str">
        <f t="shared" si="6"/>
        <v xml:space="preserve"> </v>
      </c>
      <c r="J30" s="23" t="str">
        <f t="shared" si="6"/>
        <v xml:space="preserve"> </v>
      </c>
      <c r="K30" s="23" t="str">
        <f t="shared" si="6"/>
        <v xml:space="preserve"> </v>
      </c>
      <c r="L30" s="23" t="str">
        <f t="shared" si="6"/>
        <v xml:space="preserve"> </v>
      </c>
      <c r="M30" s="23" t="str">
        <f t="shared" si="6"/>
        <v xml:space="preserve"> </v>
      </c>
      <c r="N30" s="23" t="str">
        <f t="shared" si="6"/>
        <v xml:space="preserve"> </v>
      </c>
      <c r="O30" s="23" t="str">
        <f t="shared" si="6"/>
        <v xml:space="preserve"> </v>
      </c>
      <c r="P30" s="23" t="str">
        <f t="shared" si="6"/>
        <v xml:space="preserve"> </v>
      </c>
      <c r="Q30" s="23" t="str">
        <f t="shared" si="6"/>
        <v xml:space="preserve"> </v>
      </c>
      <c r="R30" s="23" t="str">
        <f t="shared" si="6"/>
        <v xml:space="preserve"> </v>
      </c>
      <c r="S30" s="23" t="str">
        <f t="shared" si="6"/>
        <v xml:space="preserve"> </v>
      </c>
      <c r="T30" s="23" t="str">
        <f t="shared" si="6"/>
        <v xml:space="preserve"> </v>
      </c>
      <c r="U30" s="24">
        <f t="shared" si="7"/>
        <v>0</v>
      </c>
    </row>
    <row r="31" spans="1:21" ht="13.5" customHeight="1" x14ac:dyDescent="0.25">
      <c r="A31" s="27">
        <f>'SECONDARY-SDC'!A27</f>
        <v>45162</v>
      </c>
      <c r="B31" s="63">
        <f t="shared" ref="B31:B36" si="8">B19</f>
        <v>1</v>
      </c>
      <c r="C31" s="32"/>
      <c r="D31" s="32"/>
      <c r="E31" s="23" t="str">
        <f t="shared" si="6"/>
        <v xml:space="preserve"> </v>
      </c>
      <c r="F31" s="23" t="str">
        <f t="shared" si="6"/>
        <v xml:space="preserve"> </v>
      </c>
      <c r="G31" s="23" t="str">
        <f t="shared" si="6"/>
        <v xml:space="preserve"> </v>
      </c>
      <c r="H31" s="23" t="str">
        <f t="shared" si="6"/>
        <v xml:space="preserve"> </v>
      </c>
      <c r="I31" s="23" t="str">
        <f t="shared" si="6"/>
        <v xml:space="preserve"> </v>
      </c>
      <c r="J31" s="23" t="str">
        <f t="shared" si="6"/>
        <v xml:space="preserve"> </v>
      </c>
      <c r="K31" s="23" t="str">
        <f t="shared" si="6"/>
        <v xml:space="preserve"> </v>
      </c>
      <c r="L31" s="23" t="str">
        <f t="shared" si="6"/>
        <v xml:space="preserve"> </v>
      </c>
      <c r="M31" s="23" t="str">
        <f t="shared" si="6"/>
        <v xml:space="preserve"> </v>
      </c>
      <c r="N31" s="23" t="str">
        <f t="shared" si="6"/>
        <v xml:space="preserve"> </v>
      </c>
      <c r="O31" s="23" t="str">
        <f t="shared" si="6"/>
        <v xml:space="preserve"> </v>
      </c>
      <c r="P31" s="23" t="str">
        <f t="shared" si="6"/>
        <v xml:space="preserve"> </v>
      </c>
      <c r="Q31" s="23" t="str">
        <f t="shared" si="6"/>
        <v xml:space="preserve"> </v>
      </c>
      <c r="R31" s="23" t="str">
        <f t="shared" si="6"/>
        <v xml:space="preserve"> </v>
      </c>
      <c r="S31" s="23" t="str">
        <f t="shared" si="6"/>
        <v xml:space="preserve"> </v>
      </c>
      <c r="T31" s="23" t="str">
        <f t="shared" si="6"/>
        <v xml:space="preserve"> </v>
      </c>
      <c r="U31" s="24">
        <f t="shared" ref="U31:U36" si="9">SUM(E31:T31)</f>
        <v>0</v>
      </c>
    </row>
    <row r="32" spans="1:21" ht="13.5" customHeight="1" x14ac:dyDescent="0.25">
      <c r="A32" s="27"/>
      <c r="B32" s="63">
        <f t="shared" si="8"/>
        <v>2</v>
      </c>
      <c r="C32" s="32"/>
      <c r="D32" s="32"/>
      <c r="E32" s="23" t="str">
        <f t="shared" si="6"/>
        <v xml:space="preserve"> </v>
      </c>
      <c r="F32" s="23" t="str">
        <f t="shared" si="6"/>
        <v xml:space="preserve"> </v>
      </c>
      <c r="G32" s="23" t="str">
        <f t="shared" si="6"/>
        <v xml:space="preserve"> </v>
      </c>
      <c r="H32" s="23" t="str">
        <f t="shared" si="6"/>
        <v xml:space="preserve"> </v>
      </c>
      <c r="I32" s="23" t="str">
        <f t="shared" si="6"/>
        <v xml:space="preserve"> </v>
      </c>
      <c r="J32" s="23" t="str">
        <f t="shared" si="6"/>
        <v xml:space="preserve"> </v>
      </c>
      <c r="K32" s="23" t="str">
        <f t="shared" si="6"/>
        <v xml:space="preserve"> </v>
      </c>
      <c r="L32" s="23" t="str">
        <f t="shared" si="6"/>
        <v xml:space="preserve"> </v>
      </c>
      <c r="M32" s="23" t="str">
        <f t="shared" si="6"/>
        <v xml:space="preserve"> </v>
      </c>
      <c r="N32" s="23" t="str">
        <f t="shared" si="6"/>
        <v xml:space="preserve"> </v>
      </c>
      <c r="O32" s="23" t="str">
        <f t="shared" si="6"/>
        <v xml:space="preserve"> </v>
      </c>
      <c r="P32" s="23" t="str">
        <f t="shared" si="6"/>
        <v xml:space="preserve"> </v>
      </c>
      <c r="Q32" s="23" t="str">
        <f t="shared" si="6"/>
        <v xml:space="preserve"> </v>
      </c>
      <c r="R32" s="23" t="str">
        <f t="shared" si="6"/>
        <v xml:space="preserve"> </v>
      </c>
      <c r="S32" s="23" t="str">
        <f t="shared" si="6"/>
        <v xml:space="preserve"> </v>
      </c>
      <c r="T32" s="23" t="str">
        <f t="shared" si="6"/>
        <v xml:space="preserve"> </v>
      </c>
      <c r="U32" s="24">
        <f t="shared" si="9"/>
        <v>0</v>
      </c>
    </row>
    <row r="33" spans="1:21" ht="13.5" customHeight="1" x14ac:dyDescent="0.25">
      <c r="A33" s="27"/>
      <c r="B33" s="63">
        <f t="shared" si="8"/>
        <v>3</v>
      </c>
      <c r="C33" s="32"/>
      <c r="D33" s="32"/>
      <c r="E33" s="23" t="str">
        <f t="shared" si="6"/>
        <v xml:space="preserve"> </v>
      </c>
      <c r="F33" s="23" t="str">
        <f t="shared" si="6"/>
        <v xml:space="preserve"> </v>
      </c>
      <c r="G33" s="23" t="str">
        <f t="shared" si="6"/>
        <v xml:space="preserve"> </v>
      </c>
      <c r="H33" s="23" t="str">
        <f t="shared" si="6"/>
        <v xml:space="preserve"> </v>
      </c>
      <c r="I33" s="23" t="str">
        <f t="shared" si="6"/>
        <v xml:space="preserve"> </v>
      </c>
      <c r="J33" s="23" t="str">
        <f t="shared" si="6"/>
        <v xml:space="preserve"> </v>
      </c>
      <c r="K33" s="23" t="str">
        <f t="shared" si="6"/>
        <v xml:space="preserve"> </v>
      </c>
      <c r="L33" s="23" t="str">
        <f t="shared" si="6"/>
        <v xml:space="preserve"> </v>
      </c>
      <c r="M33" s="23" t="str">
        <f t="shared" si="6"/>
        <v xml:space="preserve"> </v>
      </c>
      <c r="N33" s="23" t="str">
        <f t="shared" si="6"/>
        <v xml:space="preserve"> </v>
      </c>
      <c r="O33" s="23" t="str">
        <f t="shared" si="6"/>
        <v xml:space="preserve"> </v>
      </c>
      <c r="P33" s="23" t="str">
        <f t="shared" si="6"/>
        <v xml:space="preserve"> </v>
      </c>
      <c r="Q33" s="23" t="str">
        <f t="shared" si="6"/>
        <v xml:space="preserve"> </v>
      </c>
      <c r="R33" s="23" t="str">
        <f t="shared" si="6"/>
        <v xml:space="preserve"> </v>
      </c>
      <c r="S33" s="23" t="str">
        <f t="shared" si="6"/>
        <v xml:space="preserve"> </v>
      </c>
      <c r="T33" s="23" t="str">
        <f t="shared" si="6"/>
        <v xml:space="preserve"> </v>
      </c>
      <c r="U33" s="24">
        <f t="shared" si="9"/>
        <v>0</v>
      </c>
    </row>
    <row r="34" spans="1:21" ht="13.5" customHeight="1" x14ac:dyDescent="0.25">
      <c r="A34" s="27"/>
      <c r="B34" s="63">
        <f t="shared" si="8"/>
        <v>4</v>
      </c>
      <c r="C34" s="32"/>
      <c r="D34" s="32"/>
      <c r="E34" s="23" t="str">
        <f t="shared" si="6"/>
        <v xml:space="preserve"> </v>
      </c>
      <c r="F34" s="23" t="str">
        <f t="shared" si="6"/>
        <v xml:space="preserve"> </v>
      </c>
      <c r="G34" s="23" t="str">
        <f t="shared" si="6"/>
        <v xml:space="preserve"> </v>
      </c>
      <c r="H34" s="23" t="str">
        <f t="shared" si="6"/>
        <v xml:space="preserve"> </v>
      </c>
      <c r="I34" s="23" t="str">
        <f t="shared" si="6"/>
        <v xml:space="preserve"> </v>
      </c>
      <c r="J34" s="23" t="str">
        <f t="shared" si="6"/>
        <v xml:space="preserve"> </v>
      </c>
      <c r="K34" s="23" t="str">
        <f t="shared" si="6"/>
        <v xml:space="preserve"> </v>
      </c>
      <c r="L34" s="23" t="str">
        <f t="shared" si="6"/>
        <v xml:space="preserve"> </v>
      </c>
      <c r="M34" s="23" t="str">
        <f t="shared" si="6"/>
        <v xml:space="preserve"> </v>
      </c>
      <c r="N34" s="23" t="str">
        <f t="shared" si="6"/>
        <v xml:space="preserve"> </v>
      </c>
      <c r="O34" s="23" t="str">
        <f t="shared" si="6"/>
        <v xml:space="preserve"> </v>
      </c>
      <c r="P34" s="23" t="str">
        <f t="shared" si="6"/>
        <v xml:space="preserve"> </v>
      </c>
      <c r="Q34" s="23" t="str">
        <f t="shared" si="6"/>
        <v xml:space="preserve"> </v>
      </c>
      <c r="R34" s="23" t="str">
        <f t="shared" si="6"/>
        <v xml:space="preserve"> </v>
      </c>
      <c r="S34" s="23" t="str">
        <f t="shared" si="6"/>
        <v xml:space="preserve"> </v>
      </c>
      <c r="T34" s="23" t="str">
        <f t="shared" si="6"/>
        <v xml:space="preserve"> </v>
      </c>
      <c r="U34" s="24">
        <f t="shared" si="9"/>
        <v>0</v>
      </c>
    </row>
    <row r="35" spans="1:21" ht="13.5" customHeight="1" x14ac:dyDescent="0.25">
      <c r="A35" s="27"/>
      <c r="B35" s="63">
        <f t="shared" si="8"/>
        <v>5</v>
      </c>
      <c r="C35" s="32"/>
      <c r="D35" s="32"/>
      <c r="E35" s="23" t="str">
        <f>IF(AND($B35&gt;0,$D35=E$7,$C35&gt;E$9),($C35-E$9)*E$10," ")</f>
        <v xml:space="preserve"> </v>
      </c>
      <c r="F35" s="23" t="str">
        <f>IF(AND($B35&gt;0,$D35=F$7,$C35&gt;F$9),($C35-F$9)*F$10," ")</f>
        <v xml:space="preserve"> </v>
      </c>
      <c r="G35" s="23" t="str">
        <f>IF(AND($B35&gt;0,$D35=G$7,$C35&gt;G$9),($C35-G$9)*G$10," ")</f>
        <v xml:space="preserve"> </v>
      </c>
      <c r="H35" s="23" t="str">
        <f t="shared" ref="H35:T36" si="10">IF(AND($B35&gt;0,$D35=H$7,$C35&gt;H$9),($C35-H$9)*H$10," ")</f>
        <v xml:space="preserve"> </v>
      </c>
      <c r="I35" s="23" t="str">
        <f t="shared" si="10"/>
        <v xml:space="preserve"> </v>
      </c>
      <c r="J35" s="23" t="str">
        <f t="shared" si="10"/>
        <v xml:space="preserve"> </v>
      </c>
      <c r="K35" s="23" t="str">
        <f t="shared" si="10"/>
        <v xml:space="preserve"> </v>
      </c>
      <c r="L35" s="23" t="str">
        <f t="shared" si="10"/>
        <v xml:space="preserve"> </v>
      </c>
      <c r="M35" s="23" t="str">
        <f t="shared" si="10"/>
        <v xml:space="preserve"> </v>
      </c>
      <c r="N35" s="23" t="str">
        <f t="shared" si="10"/>
        <v xml:space="preserve"> </v>
      </c>
      <c r="O35" s="23" t="str">
        <f t="shared" si="10"/>
        <v xml:space="preserve"> </v>
      </c>
      <c r="P35" s="23" t="str">
        <f t="shared" si="10"/>
        <v xml:space="preserve"> </v>
      </c>
      <c r="Q35" s="23" t="str">
        <f t="shared" si="10"/>
        <v xml:space="preserve"> </v>
      </c>
      <c r="R35" s="23" t="str">
        <f t="shared" si="10"/>
        <v xml:space="preserve"> </v>
      </c>
      <c r="S35" s="23" t="str">
        <f t="shared" si="10"/>
        <v xml:space="preserve"> </v>
      </c>
      <c r="T35" s="23" t="str">
        <f t="shared" si="10"/>
        <v xml:space="preserve"> </v>
      </c>
      <c r="U35" s="24">
        <f t="shared" si="9"/>
        <v>0</v>
      </c>
    </row>
    <row r="36" spans="1:21" ht="13.5" customHeight="1" x14ac:dyDescent="0.25">
      <c r="A36" s="27"/>
      <c r="B36" s="63">
        <f t="shared" si="8"/>
        <v>6</v>
      </c>
      <c r="C36" s="32"/>
      <c r="D36" s="32"/>
      <c r="E36" s="23" t="str">
        <f t="shared" ref="E36:S36" si="11">IF(AND($B36&gt;0,$D36=E$7,$C36&gt;E$9),($C36-E$9)*E$10," ")</f>
        <v xml:space="preserve"> </v>
      </c>
      <c r="F36" s="23" t="str">
        <f t="shared" si="11"/>
        <v xml:space="preserve"> </v>
      </c>
      <c r="G36" s="23" t="str">
        <f t="shared" si="11"/>
        <v xml:space="preserve"> </v>
      </c>
      <c r="H36" s="23" t="str">
        <f t="shared" si="11"/>
        <v xml:space="preserve"> </v>
      </c>
      <c r="I36" s="23" t="str">
        <f t="shared" si="11"/>
        <v xml:space="preserve"> </v>
      </c>
      <c r="J36" s="23" t="str">
        <f t="shared" si="11"/>
        <v xml:space="preserve"> </v>
      </c>
      <c r="K36" s="23" t="str">
        <f t="shared" si="11"/>
        <v xml:space="preserve"> </v>
      </c>
      <c r="L36" s="23" t="str">
        <f t="shared" si="11"/>
        <v xml:space="preserve"> </v>
      </c>
      <c r="M36" s="23" t="str">
        <f t="shared" si="11"/>
        <v xml:space="preserve"> </v>
      </c>
      <c r="N36" s="23" t="str">
        <f t="shared" si="11"/>
        <v xml:space="preserve"> </v>
      </c>
      <c r="O36" s="23" t="str">
        <f t="shared" si="11"/>
        <v xml:space="preserve"> </v>
      </c>
      <c r="P36" s="23" t="str">
        <f t="shared" si="11"/>
        <v xml:space="preserve"> </v>
      </c>
      <c r="Q36" s="23" t="str">
        <f t="shared" si="11"/>
        <v xml:space="preserve"> </v>
      </c>
      <c r="R36" s="23" t="str">
        <f t="shared" si="11"/>
        <v xml:space="preserve"> </v>
      </c>
      <c r="S36" s="23" t="str">
        <f t="shared" si="11"/>
        <v xml:space="preserve"> </v>
      </c>
      <c r="T36" s="23" t="str">
        <f t="shared" si="10"/>
        <v xml:space="preserve"> </v>
      </c>
      <c r="U36" s="24">
        <f t="shared" si="9"/>
        <v>0</v>
      </c>
    </row>
    <row r="37" spans="1:21" ht="13.5" customHeight="1" x14ac:dyDescent="0.25">
      <c r="A37" s="27">
        <f>'SECONDARY-SDC'!A33</f>
        <v>45163</v>
      </c>
      <c r="B37" s="63">
        <f t="shared" ref="B37:B42" si="12">B19</f>
        <v>1</v>
      </c>
      <c r="C37" s="32"/>
      <c r="D37" s="32"/>
      <c r="E37" s="23" t="str">
        <f t="shared" ref="E37:N37" si="13">IF(AND($B37&gt;0,$D37=E$7,$C37&gt;E$9),($C37-E$9)*E$10," ")</f>
        <v xml:space="preserve"> </v>
      </c>
      <c r="F37" s="23" t="str">
        <f t="shared" si="13"/>
        <v xml:space="preserve"> </v>
      </c>
      <c r="G37" s="23" t="str">
        <f t="shared" si="13"/>
        <v xml:space="preserve"> </v>
      </c>
      <c r="H37" s="23" t="str">
        <f t="shared" si="13"/>
        <v xml:space="preserve"> </v>
      </c>
      <c r="I37" s="23" t="str">
        <f t="shared" si="13"/>
        <v xml:space="preserve"> </v>
      </c>
      <c r="J37" s="23" t="str">
        <f t="shared" si="13"/>
        <v xml:space="preserve"> </v>
      </c>
      <c r="K37" s="23" t="str">
        <f t="shared" si="13"/>
        <v xml:space="preserve"> </v>
      </c>
      <c r="L37" s="23" t="str">
        <f t="shared" si="13"/>
        <v xml:space="preserve"> </v>
      </c>
      <c r="M37" s="23" t="str">
        <f t="shared" si="13"/>
        <v xml:space="preserve"> </v>
      </c>
      <c r="N37" s="23" t="str">
        <f t="shared" si="13"/>
        <v xml:space="preserve"> </v>
      </c>
      <c r="O37" s="23" t="str">
        <f t="shared" ref="F37:T56" si="14">IF(AND($B37&gt;0,$D37=O$7,$C37&gt;O$9),($C37-O$9)*O$10," ")</f>
        <v xml:space="preserve"> </v>
      </c>
      <c r="P37" s="23" t="str">
        <f t="shared" si="14"/>
        <v xml:space="preserve"> </v>
      </c>
      <c r="Q37" s="23" t="str">
        <f t="shared" si="14"/>
        <v xml:space="preserve"> </v>
      </c>
      <c r="R37" s="23" t="str">
        <f t="shared" si="14"/>
        <v xml:space="preserve"> </v>
      </c>
      <c r="S37" s="23" t="str">
        <f t="shared" si="14"/>
        <v xml:space="preserve"> </v>
      </c>
      <c r="T37" s="23" t="str">
        <f t="shared" si="14"/>
        <v xml:space="preserve"> </v>
      </c>
      <c r="U37" s="24">
        <f t="shared" si="4"/>
        <v>0</v>
      </c>
    </row>
    <row r="38" spans="1:21" ht="13.5" customHeight="1" x14ac:dyDescent="0.25">
      <c r="A38" s="27"/>
      <c r="B38" s="63">
        <f t="shared" si="12"/>
        <v>2</v>
      </c>
      <c r="C38" s="32"/>
      <c r="D38" s="32"/>
      <c r="E38" s="23" t="str">
        <f t="shared" ref="E38:T60" si="15">IF(AND($B38&gt;0,$D38=E$7,$C38&gt;E$9),($C38-E$9)*E$10," ")</f>
        <v xml:space="preserve"> </v>
      </c>
      <c r="F38" s="23" t="str">
        <f t="shared" si="14"/>
        <v xml:space="preserve"> </v>
      </c>
      <c r="G38" s="23" t="str">
        <f t="shared" si="14"/>
        <v xml:space="preserve"> </v>
      </c>
      <c r="H38" s="23" t="str">
        <f t="shared" si="14"/>
        <v xml:space="preserve"> </v>
      </c>
      <c r="I38" s="23" t="str">
        <f t="shared" si="14"/>
        <v xml:space="preserve"> </v>
      </c>
      <c r="J38" s="23" t="str">
        <f t="shared" si="14"/>
        <v xml:space="preserve"> </v>
      </c>
      <c r="K38" s="23" t="str">
        <f t="shared" si="14"/>
        <v xml:space="preserve"> </v>
      </c>
      <c r="L38" s="23" t="str">
        <f t="shared" si="14"/>
        <v xml:space="preserve"> </v>
      </c>
      <c r="M38" s="23" t="str">
        <f t="shared" si="14"/>
        <v xml:space="preserve"> </v>
      </c>
      <c r="N38" s="23" t="str">
        <f t="shared" si="14"/>
        <v xml:space="preserve"> </v>
      </c>
      <c r="O38" s="23" t="str">
        <f t="shared" si="14"/>
        <v xml:space="preserve"> </v>
      </c>
      <c r="P38" s="23" t="str">
        <f t="shared" si="14"/>
        <v xml:space="preserve"> </v>
      </c>
      <c r="Q38" s="23" t="str">
        <f t="shared" si="14"/>
        <v xml:space="preserve"> </v>
      </c>
      <c r="R38" s="23" t="str">
        <f t="shared" si="14"/>
        <v xml:space="preserve"> </v>
      </c>
      <c r="S38" s="23" t="str">
        <f t="shared" si="14"/>
        <v xml:space="preserve"> </v>
      </c>
      <c r="T38" s="23" t="str">
        <f t="shared" si="14"/>
        <v xml:space="preserve"> </v>
      </c>
      <c r="U38" s="24">
        <f t="shared" si="4"/>
        <v>0</v>
      </c>
    </row>
    <row r="39" spans="1:21" ht="13.5" customHeight="1" x14ac:dyDescent="0.25">
      <c r="A39" s="27"/>
      <c r="B39" s="63">
        <f t="shared" si="12"/>
        <v>3</v>
      </c>
      <c r="C39" s="32"/>
      <c r="D39" s="32"/>
      <c r="E39" s="23" t="str">
        <f t="shared" si="15"/>
        <v xml:space="preserve"> </v>
      </c>
      <c r="F39" s="23" t="str">
        <f t="shared" si="14"/>
        <v xml:space="preserve"> </v>
      </c>
      <c r="G39" s="23" t="str">
        <f t="shared" si="14"/>
        <v xml:space="preserve"> </v>
      </c>
      <c r="H39" s="23" t="str">
        <f t="shared" si="14"/>
        <v xml:space="preserve"> </v>
      </c>
      <c r="I39" s="23" t="str">
        <f t="shared" si="14"/>
        <v xml:space="preserve"> </v>
      </c>
      <c r="J39" s="23" t="str">
        <f t="shared" si="14"/>
        <v xml:space="preserve"> </v>
      </c>
      <c r="K39" s="23" t="str">
        <f t="shared" si="14"/>
        <v xml:space="preserve"> </v>
      </c>
      <c r="L39" s="23" t="str">
        <f t="shared" si="14"/>
        <v xml:space="preserve"> </v>
      </c>
      <c r="M39" s="23" t="str">
        <f t="shared" si="14"/>
        <v xml:space="preserve"> </v>
      </c>
      <c r="N39" s="23" t="str">
        <f t="shared" si="14"/>
        <v xml:space="preserve"> </v>
      </c>
      <c r="O39" s="23" t="str">
        <f t="shared" si="14"/>
        <v xml:space="preserve"> </v>
      </c>
      <c r="P39" s="23" t="str">
        <f t="shared" si="14"/>
        <v xml:space="preserve"> </v>
      </c>
      <c r="Q39" s="23" t="str">
        <f t="shared" si="14"/>
        <v xml:space="preserve"> </v>
      </c>
      <c r="R39" s="23" t="str">
        <f t="shared" si="14"/>
        <v xml:space="preserve"> </v>
      </c>
      <c r="S39" s="23" t="str">
        <f t="shared" si="14"/>
        <v xml:space="preserve"> </v>
      </c>
      <c r="T39" s="23" t="str">
        <f t="shared" si="14"/>
        <v xml:space="preserve"> </v>
      </c>
      <c r="U39" s="24">
        <f t="shared" si="4"/>
        <v>0</v>
      </c>
    </row>
    <row r="40" spans="1:21" ht="13.5" customHeight="1" x14ac:dyDescent="0.25">
      <c r="A40" s="27"/>
      <c r="B40" s="63">
        <f t="shared" si="12"/>
        <v>4</v>
      </c>
      <c r="C40" s="32"/>
      <c r="D40" s="32"/>
      <c r="E40" s="23" t="str">
        <f t="shared" si="15"/>
        <v xml:space="preserve"> </v>
      </c>
      <c r="F40" s="23" t="str">
        <f t="shared" si="14"/>
        <v xml:space="preserve"> </v>
      </c>
      <c r="G40" s="23" t="str">
        <f t="shared" si="14"/>
        <v xml:space="preserve"> </v>
      </c>
      <c r="H40" s="23" t="str">
        <f t="shared" si="14"/>
        <v xml:space="preserve"> </v>
      </c>
      <c r="I40" s="23" t="str">
        <f t="shared" si="14"/>
        <v xml:space="preserve"> </v>
      </c>
      <c r="J40" s="23" t="str">
        <f t="shared" si="14"/>
        <v xml:space="preserve"> </v>
      </c>
      <c r="K40" s="23" t="str">
        <f t="shared" si="14"/>
        <v xml:space="preserve"> </v>
      </c>
      <c r="L40" s="23" t="str">
        <f t="shared" si="14"/>
        <v xml:space="preserve"> </v>
      </c>
      <c r="M40" s="23" t="str">
        <f t="shared" si="14"/>
        <v xml:space="preserve"> </v>
      </c>
      <c r="N40" s="23" t="str">
        <f t="shared" si="14"/>
        <v xml:space="preserve"> </v>
      </c>
      <c r="O40" s="23" t="str">
        <f t="shared" si="14"/>
        <v xml:space="preserve"> </v>
      </c>
      <c r="P40" s="23" t="str">
        <f t="shared" si="14"/>
        <v xml:space="preserve"> </v>
      </c>
      <c r="Q40" s="23" t="str">
        <f t="shared" si="14"/>
        <v xml:space="preserve"> </v>
      </c>
      <c r="R40" s="23" t="str">
        <f t="shared" si="14"/>
        <v xml:space="preserve"> </v>
      </c>
      <c r="S40" s="23" t="str">
        <f t="shared" si="14"/>
        <v xml:space="preserve"> </v>
      </c>
      <c r="T40" s="23" t="str">
        <f t="shared" si="14"/>
        <v xml:space="preserve"> </v>
      </c>
      <c r="U40" s="24">
        <f t="shared" si="4"/>
        <v>0</v>
      </c>
    </row>
    <row r="41" spans="1:21" ht="13.5" customHeight="1" x14ac:dyDescent="0.25">
      <c r="A41" s="27"/>
      <c r="B41" s="63">
        <f t="shared" si="12"/>
        <v>5</v>
      </c>
      <c r="C41" s="32"/>
      <c r="D41" s="32"/>
      <c r="E41" s="23" t="str">
        <f t="shared" si="15"/>
        <v xml:space="preserve"> </v>
      </c>
      <c r="F41" s="23" t="str">
        <f t="shared" si="14"/>
        <v xml:space="preserve"> </v>
      </c>
      <c r="G41" s="23" t="str">
        <f t="shared" si="14"/>
        <v xml:space="preserve"> </v>
      </c>
      <c r="H41" s="23" t="str">
        <f t="shared" si="14"/>
        <v xml:space="preserve"> </v>
      </c>
      <c r="I41" s="23" t="str">
        <f t="shared" si="14"/>
        <v xml:space="preserve"> </v>
      </c>
      <c r="J41" s="23" t="str">
        <f t="shared" si="14"/>
        <v xml:space="preserve"> </v>
      </c>
      <c r="K41" s="23" t="str">
        <f t="shared" si="14"/>
        <v xml:space="preserve"> </v>
      </c>
      <c r="L41" s="23" t="str">
        <f t="shared" si="14"/>
        <v xml:space="preserve"> </v>
      </c>
      <c r="M41" s="23" t="str">
        <f t="shared" si="14"/>
        <v xml:space="preserve"> </v>
      </c>
      <c r="N41" s="23" t="str">
        <f t="shared" si="14"/>
        <v xml:space="preserve"> </v>
      </c>
      <c r="O41" s="23" t="str">
        <f t="shared" si="14"/>
        <v xml:space="preserve"> </v>
      </c>
      <c r="P41" s="23" t="str">
        <f t="shared" si="14"/>
        <v xml:space="preserve"> </v>
      </c>
      <c r="Q41" s="23" t="str">
        <f t="shared" si="14"/>
        <v xml:space="preserve"> </v>
      </c>
      <c r="R41" s="23" t="str">
        <f t="shared" si="14"/>
        <v xml:space="preserve"> </v>
      </c>
      <c r="S41" s="23" t="str">
        <f t="shared" si="14"/>
        <v xml:space="preserve"> </v>
      </c>
      <c r="T41" s="23" t="str">
        <f t="shared" si="14"/>
        <v xml:space="preserve"> </v>
      </c>
      <c r="U41" s="24">
        <f t="shared" si="4"/>
        <v>0</v>
      </c>
    </row>
    <row r="42" spans="1:21" ht="13.5" customHeight="1" x14ac:dyDescent="0.25">
      <c r="A42" s="27"/>
      <c r="B42" s="63">
        <f t="shared" si="12"/>
        <v>6</v>
      </c>
      <c r="C42" s="32"/>
      <c r="D42" s="32"/>
      <c r="E42" s="23" t="str">
        <f t="shared" si="15"/>
        <v xml:space="preserve"> </v>
      </c>
      <c r="F42" s="23" t="str">
        <f t="shared" si="14"/>
        <v xml:space="preserve"> </v>
      </c>
      <c r="G42" s="23" t="str">
        <f t="shared" si="14"/>
        <v xml:space="preserve"> </v>
      </c>
      <c r="H42" s="23" t="str">
        <f t="shared" si="14"/>
        <v xml:space="preserve"> </v>
      </c>
      <c r="I42" s="23" t="str">
        <f t="shared" si="14"/>
        <v xml:space="preserve"> </v>
      </c>
      <c r="J42" s="23" t="str">
        <f t="shared" si="14"/>
        <v xml:space="preserve"> </v>
      </c>
      <c r="K42" s="23" t="str">
        <f t="shared" si="14"/>
        <v xml:space="preserve"> </v>
      </c>
      <c r="L42" s="23" t="str">
        <f t="shared" si="14"/>
        <v xml:space="preserve"> </v>
      </c>
      <c r="M42" s="23" t="str">
        <f t="shared" si="14"/>
        <v xml:space="preserve"> </v>
      </c>
      <c r="N42" s="23" t="str">
        <f t="shared" si="14"/>
        <v xml:space="preserve"> </v>
      </c>
      <c r="O42" s="23" t="str">
        <f t="shared" si="14"/>
        <v xml:space="preserve"> </v>
      </c>
      <c r="P42" s="23" t="str">
        <f t="shared" si="14"/>
        <v xml:space="preserve"> </v>
      </c>
      <c r="Q42" s="23" t="str">
        <f t="shared" si="14"/>
        <v xml:space="preserve"> </v>
      </c>
      <c r="R42" s="23" t="str">
        <f t="shared" si="14"/>
        <v xml:space="preserve"> </v>
      </c>
      <c r="S42" s="23" t="str">
        <f t="shared" si="14"/>
        <v xml:space="preserve"> </v>
      </c>
      <c r="T42" s="23" t="str">
        <f t="shared" si="14"/>
        <v xml:space="preserve"> </v>
      </c>
      <c r="U42" s="24">
        <f t="shared" si="4"/>
        <v>0</v>
      </c>
    </row>
    <row r="43" spans="1:21" ht="13.5" customHeight="1" x14ac:dyDescent="0.25">
      <c r="A43" s="27">
        <f>'SECONDARY-SDC'!A39</f>
        <v>45166</v>
      </c>
      <c r="B43" s="63">
        <f t="shared" ref="B43:B48" si="16">B37</f>
        <v>1</v>
      </c>
      <c r="C43" s="32"/>
      <c r="D43" s="32"/>
      <c r="E43" s="23" t="str">
        <f t="shared" si="15"/>
        <v xml:space="preserve"> </v>
      </c>
      <c r="F43" s="23" t="str">
        <f t="shared" si="14"/>
        <v xml:space="preserve"> </v>
      </c>
      <c r="G43" s="23" t="str">
        <f t="shared" si="14"/>
        <v xml:space="preserve"> </v>
      </c>
      <c r="H43" s="23" t="str">
        <f t="shared" si="14"/>
        <v xml:space="preserve"> </v>
      </c>
      <c r="I43" s="23" t="str">
        <f t="shared" si="14"/>
        <v xml:space="preserve"> </v>
      </c>
      <c r="J43" s="23" t="str">
        <f t="shared" si="14"/>
        <v xml:space="preserve"> </v>
      </c>
      <c r="K43" s="23" t="str">
        <f t="shared" si="14"/>
        <v xml:space="preserve"> </v>
      </c>
      <c r="L43" s="23" t="str">
        <f t="shared" si="14"/>
        <v xml:space="preserve"> </v>
      </c>
      <c r="M43" s="23" t="str">
        <f t="shared" si="14"/>
        <v xml:space="preserve"> </v>
      </c>
      <c r="N43" s="23" t="str">
        <f t="shared" si="14"/>
        <v xml:space="preserve"> </v>
      </c>
      <c r="O43" s="23" t="str">
        <f t="shared" si="14"/>
        <v xml:space="preserve"> </v>
      </c>
      <c r="P43" s="23" t="str">
        <f t="shared" si="14"/>
        <v xml:space="preserve"> </v>
      </c>
      <c r="Q43" s="23" t="str">
        <f t="shared" si="14"/>
        <v xml:space="preserve"> </v>
      </c>
      <c r="R43" s="23" t="str">
        <f t="shared" si="14"/>
        <v xml:space="preserve"> </v>
      </c>
      <c r="S43" s="23" t="str">
        <f t="shared" si="14"/>
        <v xml:space="preserve"> </v>
      </c>
      <c r="T43" s="23" t="str">
        <f t="shared" si="14"/>
        <v xml:space="preserve"> </v>
      </c>
      <c r="U43" s="24">
        <f t="shared" si="4"/>
        <v>0</v>
      </c>
    </row>
    <row r="44" spans="1:21" ht="13.5" customHeight="1" x14ac:dyDescent="0.25">
      <c r="A44" s="27"/>
      <c r="B44" s="63">
        <f t="shared" si="16"/>
        <v>2</v>
      </c>
      <c r="C44" s="32"/>
      <c r="D44" s="32"/>
      <c r="E44" s="23" t="str">
        <f t="shared" si="15"/>
        <v xml:space="preserve"> </v>
      </c>
      <c r="F44" s="23" t="str">
        <f t="shared" si="14"/>
        <v xml:space="preserve"> </v>
      </c>
      <c r="G44" s="23" t="str">
        <f t="shared" si="14"/>
        <v xml:space="preserve"> </v>
      </c>
      <c r="H44" s="23" t="str">
        <f t="shared" si="14"/>
        <v xml:space="preserve"> </v>
      </c>
      <c r="I44" s="23" t="str">
        <f t="shared" si="14"/>
        <v xml:space="preserve"> </v>
      </c>
      <c r="J44" s="23" t="str">
        <f t="shared" si="14"/>
        <v xml:space="preserve"> </v>
      </c>
      <c r="K44" s="23" t="str">
        <f t="shared" si="14"/>
        <v xml:space="preserve"> </v>
      </c>
      <c r="L44" s="23" t="str">
        <f t="shared" si="14"/>
        <v xml:space="preserve"> </v>
      </c>
      <c r="M44" s="23" t="str">
        <f t="shared" si="14"/>
        <v xml:space="preserve"> </v>
      </c>
      <c r="N44" s="23" t="str">
        <f t="shared" si="14"/>
        <v xml:space="preserve"> </v>
      </c>
      <c r="O44" s="23" t="str">
        <f t="shared" si="14"/>
        <v xml:space="preserve"> </v>
      </c>
      <c r="P44" s="23" t="str">
        <f t="shared" si="14"/>
        <v xml:space="preserve"> </v>
      </c>
      <c r="Q44" s="23" t="str">
        <f t="shared" si="14"/>
        <v xml:space="preserve"> </v>
      </c>
      <c r="R44" s="23" t="str">
        <f t="shared" si="14"/>
        <v xml:space="preserve"> </v>
      </c>
      <c r="S44" s="23" t="str">
        <f t="shared" si="14"/>
        <v xml:space="preserve"> </v>
      </c>
      <c r="T44" s="23" t="str">
        <f t="shared" si="14"/>
        <v xml:space="preserve"> </v>
      </c>
      <c r="U44" s="24">
        <f t="shared" si="4"/>
        <v>0</v>
      </c>
    </row>
    <row r="45" spans="1:21" ht="13.5" customHeight="1" x14ac:dyDescent="0.25">
      <c r="A45" s="27"/>
      <c r="B45" s="63">
        <f t="shared" si="16"/>
        <v>3</v>
      </c>
      <c r="C45" s="32"/>
      <c r="D45" s="32"/>
      <c r="E45" s="23" t="str">
        <f t="shared" si="15"/>
        <v xml:space="preserve"> </v>
      </c>
      <c r="F45" s="23" t="str">
        <f t="shared" si="14"/>
        <v xml:space="preserve"> </v>
      </c>
      <c r="G45" s="23" t="str">
        <f t="shared" si="14"/>
        <v xml:space="preserve"> </v>
      </c>
      <c r="H45" s="23" t="str">
        <f t="shared" si="14"/>
        <v xml:space="preserve"> </v>
      </c>
      <c r="I45" s="23" t="str">
        <f t="shared" si="14"/>
        <v xml:space="preserve"> </v>
      </c>
      <c r="J45" s="23" t="str">
        <f t="shared" si="14"/>
        <v xml:space="preserve"> </v>
      </c>
      <c r="K45" s="23" t="str">
        <f t="shared" si="14"/>
        <v xml:space="preserve"> </v>
      </c>
      <c r="L45" s="23" t="str">
        <f t="shared" si="14"/>
        <v xml:space="preserve"> </v>
      </c>
      <c r="M45" s="23" t="str">
        <f t="shared" si="14"/>
        <v xml:space="preserve"> </v>
      </c>
      <c r="N45" s="23" t="str">
        <f t="shared" si="14"/>
        <v xml:space="preserve"> </v>
      </c>
      <c r="O45" s="23" t="str">
        <f t="shared" si="14"/>
        <v xml:space="preserve"> </v>
      </c>
      <c r="P45" s="23" t="str">
        <f t="shared" si="14"/>
        <v xml:space="preserve"> </v>
      </c>
      <c r="Q45" s="23" t="str">
        <f t="shared" si="14"/>
        <v xml:space="preserve"> </v>
      </c>
      <c r="R45" s="23" t="str">
        <f t="shared" si="14"/>
        <v xml:space="preserve"> </v>
      </c>
      <c r="S45" s="23" t="str">
        <f t="shared" si="14"/>
        <v xml:space="preserve"> </v>
      </c>
      <c r="T45" s="23" t="str">
        <f t="shared" si="14"/>
        <v xml:space="preserve"> </v>
      </c>
      <c r="U45" s="24">
        <f t="shared" si="4"/>
        <v>0</v>
      </c>
    </row>
    <row r="46" spans="1:21" ht="13.5" customHeight="1" x14ac:dyDescent="0.25">
      <c r="A46" s="27"/>
      <c r="B46" s="63">
        <f t="shared" si="16"/>
        <v>4</v>
      </c>
      <c r="C46" s="32"/>
      <c r="D46" s="32"/>
      <c r="E46" s="23" t="str">
        <f t="shared" si="15"/>
        <v xml:space="preserve"> </v>
      </c>
      <c r="F46" s="23" t="str">
        <f t="shared" si="14"/>
        <v xml:space="preserve"> </v>
      </c>
      <c r="G46" s="23" t="str">
        <f t="shared" si="14"/>
        <v xml:space="preserve"> </v>
      </c>
      <c r="H46" s="23" t="str">
        <f t="shared" si="14"/>
        <v xml:space="preserve"> </v>
      </c>
      <c r="I46" s="23" t="str">
        <f t="shared" si="14"/>
        <v xml:space="preserve"> </v>
      </c>
      <c r="J46" s="23" t="str">
        <f t="shared" si="14"/>
        <v xml:space="preserve"> </v>
      </c>
      <c r="K46" s="23" t="str">
        <f t="shared" si="14"/>
        <v xml:space="preserve"> </v>
      </c>
      <c r="L46" s="23" t="str">
        <f t="shared" si="14"/>
        <v xml:space="preserve"> </v>
      </c>
      <c r="M46" s="23" t="str">
        <f t="shared" si="14"/>
        <v xml:space="preserve"> </v>
      </c>
      <c r="N46" s="23" t="str">
        <f t="shared" si="14"/>
        <v xml:space="preserve"> </v>
      </c>
      <c r="O46" s="23" t="str">
        <f t="shared" si="14"/>
        <v xml:space="preserve"> </v>
      </c>
      <c r="P46" s="23" t="str">
        <f t="shared" si="14"/>
        <v xml:space="preserve"> </v>
      </c>
      <c r="Q46" s="23" t="str">
        <f t="shared" si="14"/>
        <v xml:space="preserve"> </v>
      </c>
      <c r="R46" s="23" t="str">
        <f t="shared" si="14"/>
        <v xml:space="preserve"> </v>
      </c>
      <c r="S46" s="23" t="str">
        <f t="shared" si="14"/>
        <v xml:space="preserve"> </v>
      </c>
      <c r="T46" s="23" t="str">
        <f t="shared" si="14"/>
        <v xml:space="preserve"> </v>
      </c>
      <c r="U46" s="24">
        <f t="shared" si="4"/>
        <v>0</v>
      </c>
    </row>
    <row r="47" spans="1:21" ht="13.5" customHeight="1" x14ac:dyDescent="0.25">
      <c r="A47" s="27"/>
      <c r="B47" s="63">
        <f t="shared" si="16"/>
        <v>5</v>
      </c>
      <c r="C47" s="32"/>
      <c r="D47" s="32"/>
      <c r="E47" s="23" t="str">
        <f t="shared" si="15"/>
        <v xml:space="preserve"> </v>
      </c>
      <c r="F47" s="23" t="str">
        <f t="shared" si="14"/>
        <v xml:space="preserve"> </v>
      </c>
      <c r="G47" s="23" t="str">
        <f t="shared" si="14"/>
        <v xml:space="preserve"> </v>
      </c>
      <c r="H47" s="23" t="str">
        <f t="shared" si="14"/>
        <v xml:space="preserve"> </v>
      </c>
      <c r="I47" s="23" t="str">
        <f t="shared" si="14"/>
        <v xml:space="preserve"> </v>
      </c>
      <c r="J47" s="23" t="str">
        <f t="shared" si="14"/>
        <v xml:space="preserve"> </v>
      </c>
      <c r="K47" s="23" t="str">
        <f t="shared" si="14"/>
        <v xml:space="preserve"> </v>
      </c>
      <c r="L47" s="23" t="str">
        <f t="shared" si="14"/>
        <v xml:space="preserve"> </v>
      </c>
      <c r="M47" s="23" t="str">
        <f t="shared" si="14"/>
        <v xml:space="preserve"> </v>
      </c>
      <c r="N47" s="23" t="str">
        <f t="shared" si="14"/>
        <v xml:space="preserve"> </v>
      </c>
      <c r="O47" s="23" t="str">
        <f t="shared" si="14"/>
        <v xml:space="preserve"> </v>
      </c>
      <c r="P47" s="23" t="str">
        <f t="shared" si="14"/>
        <v xml:space="preserve"> </v>
      </c>
      <c r="Q47" s="23" t="str">
        <f t="shared" si="14"/>
        <v xml:space="preserve"> </v>
      </c>
      <c r="R47" s="23" t="str">
        <f t="shared" si="14"/>
        <v xml:space="preserve"> </v>
      </c>
      <c r="S47" s="23" t="str">
        <f t="shared" si="14"/>
        <v xml:space="preserve"> </v>
      </c>
      <c r="T47" s="23" t="str">
        <f t="shared" si="14"/>
        <v xml:space="preserve"> </v>
      </c>
      <c r="U47" s="24">
        <f t="shared" si="4"/>
        <v>0</v>
      </c>
    </row>
    <row r="48" spans="1:21" ht="13.5" customHeight="1" x14ac:dyDescent="0.25">
      <c r="A48" s="27"/>
      <c r="B48" s="63">
        <f t="shared" si="16"/>
        <v>6</v>
      </c>
      <c r="C48" s="32"/>
      <c r="D48" s="32"/>
      <c r="E48" s="23" t="str">
        <f t="shared" si="15"/>
        <v xml:space="preserve"> </v>
      </c>
      <c r="F48" s="23" t="str">
        <f t="shared" si="14"/>
        <v xml:space="preserve"> </v>
      </c>
      <c r="G48" s="23" t="str">
        <f t="shared" si="14"/>
        <v xml:space="preserve"> </v>
      </c>
      <c r="H48" s="23" t="str">
        <f t="shared" si="14"/>
        <v xml:space="preserve"> </v>
      </c>
      <c r="I48" s="23" t="str">
        <f t="shared" si="14"/>
        <v xml:space="preserve"> </v>
      </c>
      <c r="J48" s="23" t="str">
        <f t="shared" si="14"/>
        <v xml:space="preserve"> </v>
      </c>
      <c r="K48" s="23" t="str">
        <f t="shared" si="14"/>
        <v xml:space="preserve"> </v>
      </c>
      <c r="L48" s="23" t="str">
        <f t="shared" si="14"/>
        <v xml:space="preserve"> </v>
      </c>
      <c r="M48" s="23" t="str">
        <f t="shared" si="14"/>
        <v xml:space="preserve"> </v>
      </c>
      <c r="N48" s="23" t="str">
        <f t="shared" si="14"/>
        <v xml:space="preserve"> </v>
      </c>
      <c r="O48" s="23" t="str">
        <f t="shared" si="14"/>
        <v xml:space="preserve"> </v>
      </c>
      <c r="P48" s="23" t="str">
        <f t="shared" si="14"/>
        <v xml:space="preserve"> </v>
      </c>
      <c r="Q48" s="23" t="str">
        <f t="shared" si="14"/>
        <v xml:space="preserve"> </v>
      </c>
      <c r="R48" s="23" t="str">
        <f t="shared" si="14"/>
        <v xml:space="preserve"> </v>
      </c>
      <c r="S48" s="23" t="str">
        <f t="shared" si="14"/>
        <v xml:space="preserve"> </v>
      </c>
      <c r="T48" s="23" t="str">
        <f t="shared" si="14"/>
        <v xml:space="preserve"> </v>
      </c>
      <c r="U48" s="24">
        <f t="shared" si="4"/>
        <v>0</v>
      </c>
    </row>
    <row r="49" spans="1:21" ht="13.5" customHeight="1" x14ac:dyDescent="0.25">
      <c r="A49" s="27">
        <f>'SECONDARY-SDC'!A45</f>
        <v>45167</v>
      </c>
      <c r="B49" s="63">
        <f t="shared" ref="B49:B60" si="17">B37</f>
        <v>1</v>
      </c>
      <c r="C49" s="32"/>
      <c r="D49" s="32"/>
      <c r="E49" s="23" t="str">
        <f t="shared" si="15"/>
        <v xml:space="preserve"> </v>
      </c>
      <c r="F49" s="23" t="str">
        <f t="shared" si="14"/>
        <v xml:space="preserve"> </v>
      </c>
      <c r="G49" s="23" t="str">
        <f t="shared" si="14"/>
        <v xml:space="preserve"> </v>
      </c>
      <c r="H49" s="23" t="str">
        <f t="shared" si="14"/>
        <v xml:space="preserve"> </v>
      </c>
      <c r="I49" s="23" t="str">
        <f t="shared" si="14"/>
        <v xml:space="preserve"> </v>
      </c>
      <c r="J49" s="23" t="str">
        <f t="shared" si="14"/>
        <v xml:space="preserve"> </v>
      </c>
      <c r="K49" s="23" t="str">
        <f t="shared" si="14"/>
        <v xml:space="preserve"> </v>
      </c>
      <c r="L49" s="23" t="str">
        <f t="shared" si="14"/>
        <v xml:space="preserve"> </v>
      </c>
      <c r="M49" s="23" t="str">
        <f t="shared" si="14"/>
        <v xml:space="preserve"> </v>
      </c>
      <c r="N49" s="23" t="str">
        <f t="shared" si="14"/>
        <v xml:space="preserve"> </v>
      </c>
      <c r="O49" s="23" t="str">
        <f t="shared" si="14"/>
        <v xml:space="preserve"> </v>
      </c>
      <c r="P49" s="23" t="str">
        <f t="shared" si="14"/>
        <v xml:space="preserve"> </v>
      </c>
      <c r="Q49" s="23" t="str">
        <f t="shared" si="14"/>
        <v xml:space="preserve"> </v>
      </c>
      <c r="R49" s="23" t="str">
        <f t="shared" si="14"/>
        <v xml:space="preserve"> </v>
      </c>
      <c r="S49" s="23" t="str">
        <f t="shared" si="14"/>
        <v xml:space="preserve"> </v>
      </c>
      <c r="T49" s="23" t="str">
        <f t="shared" si="14"/>
        <v xml:space="preserve"> </v>
      </c>
      <c r="U49" s="24">
        <f t="shared" ref="U49:U54" si="18">SUM(E49:T49)</f>
        <v>0</v>
      </c>
    </row>
    <row r="50" spans="1:21" ht="13.5" customHeight="1" x14ac:dyDescent="0.25">
      <c r="A50" s="27"/>
      <c r="B50" s="63">
        <f t="shared" si="17"/>
        <v>2</v>
      </c>
      <c r="C50" s="32"/>
      <c r="D50" s="32"/>
      <c r="E50" s="23" t="str">
        <f t="shared" si="15"/>
        <v xml:space="preserve"> </v>
      </c>
      <c r="F50" s="23" t="str">
        <f t="shared" si="14"/>
        <v xml:space="preserve"> </v>
      </c>
      <c r="G50" s="23" t="str">
        <f t="shared" si="14"/>
        <v xml:space="preserve"> </v>
      </c>
      <c r="H50" s="23" t="str">
        <f t="shared" si="14"/>
        <v xml:space="preserve"> </v>
      </c>
      <c r="I50" s="23" t="str">
        <f t="shared" si="14"/>
        <v xml:space="preserve"> </v>
      </c>
      <c r="J50" s="23" t="str">
        <f t="shared" si="14"/>
        <v xml:space="preserve"> </v>
      </c>
      <c r="K50" s="23" t="str">
        <f t="shared" si="14"/>
        <v xml:space="preserve"> </v>
      </c>
      <c r="L50" s="23" t="str">
        <f t="shared" si="14"/>
        <v xml:space="preserve"> </v>
      </c>
      <c r="M50" s="23" t="str">
        <f t="shared" si="14"/>
        <v xml:space="preserve"> </v>
      </c>
      <c r="N50" s="23" t="str">
        <f t="shared" si="14"/>
        <v xml:space="preserve"> </v>
      </c>
      <c r="O50" s="23" t="str">
        <f t="shared" si="14"/>
        <v xml:space="preserve"> </v>
      </c>
      <c r="P50" s="23" t="str">
        <f t="shared" si="14"/>
        <v xml:space="preserve"> </v>
      </c>
      <c r="Q50" s="23" t="str">
        <f t="shared" si="14"/>
        <v xml:space="preserve"> </v>
      </c>
      <c r="R50" s="23" t="str">
        <f t="shared" si="14"/>
        <v xml:space="preserve"> </v>
      </c>
      <c r="S50" s="23" t="str">
        <f t="shared" si="14"/>
        <v xml:space="preserve"> </v>
      </c>
      <c r="T50" s="23" t="str">
        <f t="shared" si="14"/>
        <v xml:space="preserve"> </v>
      </c>
      <c r="U50" s="24">
        <f t="shared" si="18"/>
        <v>0</v>
      </c>
    </row>
    <row r="51" spans="1:21" ht="13.5" customHeight="1" x14ac:dyDescent="0.25">
      <c r="A51" s="27"/>
      <c r="B51" s="63">
        <f t="shared" si="17"/>
        <v>3</v>
      </c>
      <c r="C51" s="32"/>
      <c r="D51" s="32"/>
      <c r="E51" s="23" t="str">
        <f t="shared" si="15"/>
        <v xml:space="preserve"> </v>
      </c>
      <c r="F51" s="23" t="str">
        <f t="shared" si="14"/>
        <v xml:space="preserve"> </v>
      </c>
      <c r="G51" s="23" t="str">
        <f t="shared" si="14"/>
        <v xml:space="preserve"> </v>
      </c>
      <c r="H51" s="23" t="str">
        <f t="shared" si="14"/>
        <v xml:space="preserve"> </v>
      </c>
      <c r="I51" s="23" t="str">
        <f t="shared" si="14"/>
        <v xml:space="preserve"> </v>
      </c>
      <c r="J51" s="23" t="str">
        <f t="shared" si="14"/>
        <v xml:space="preserve"> </v>
      </c>
      <c r="K51" s="23" t="str">
        <f t="shared" si="14"/>
        <v xml:space="preserve"> </v>
      </c>
      <c r="L51" s="23" t="str">
        <f t="shared" si="14"/>
        <v xml:space="preserve"> </v>
      </c>
      <c r="M51" s="23" t="str">
        <f t="shared" si="14"/>
        <v xml:space="preserve"> </v>
      </c>
      <c r="N51" s="23" t="str">
        <f t="shared" si="14"/>
        <v xml:space="preserve"> </v>
      </c>
      <c r="O51" s="23" t="str">
        <f t="shared" si="14"/>
        <v xml:space="preserve"> </v>
      </c>
      <c r="P51" s="23" t="str">
        <f t="shared" si="14"/>
        <v xml:space="preserve"> </v>
      </c>
      <c r="Q51" s="23" t="str">
        <f t="shared" si="14"/>
        <v xml:space="preserve"> </v>
      </c>
      <c r="R51" s="23" t="str">
        <f t="shared" si="14"/>
        <v xml:space="preserve"> </v>
      </c>
      <c r="S51" s="23" t="str">
        <f t="shared" si="14"/>
        <v xml:space="preserve"> </v>
      </c>
      <c r="T51" s="23" t="str">
        <f t="shared" si="14"/>
        <v xml:space="preserve"> </v>
      </c>
      <c r="U51" s="24">
        <f t="shared" si="18"/>
        <v>0</v>
      </c>
    </row>
    <row r="52" spans="1:21" ht="13.5" customHeight="1" x14ac:dyDescent="0.25">
      <c r="A52" s="27"/>
      <c r="B52" s="63">
        <f t="shared" si="17"/>
        <v>4</v>
      </c>
      <c r="C52" s="32"/>
      <c r="D52" s="32"/>
      <c r="E52" s="23" t="str">
        <f t="shared" si="15"/>
        <v xml:space="preserve"> </v>
      </c>
      <c r="F52" s="23" t="str">
        <f t="shared" si="14"/>
        <v xml:space="preserve"> </v>
      </c>
      <c r="G52" s="23" t="str">
        <f t="shared" si="14"/>
        <v xml:space="preserve"> </v>
      </c>
      <c r="H52" s="23" t="str">
        <f t="shared" si="14"/>
        <v xml:space="preserve"> </v>
      </c>
      <c r="I52" s="23" t="str">
        <f t="shared" si="14"/>
        <v xml:space="preserve"> </v>
      </c>
      <c r="J52" s="23" t="str">
        <f t="shared" si="14"/>
        <v xml:space="preserve"> </v>
      </c>
      <c r="K52" s="23" t="str">
        <f t="shared" si="14"/>
        <v xml:space="preserve"> </v>
      </c>
      <c r="L52" s="23" t="str">
        <f t="shared" si="14"/>
        <v xml:space="preserve"> </v>
      </c>
      <c r="M52" s="23" t="str">
        <f t="shared" si="14"/>
        <v xml:space="preserve"> </v>
      </c>
      <c r="N52" s="23" t="str">
        <f t="shared" si="14"/>
        <v xml:space="preserve"> </v>
      </c>
      <c r="O52" s="23" t="str">
        <f t="shared" ref="O52:T52" si="19">IF(AND($B52&gt;0,$D52=O$7,$C52&gt;O$9),($C52-O$9)*O$10," ")</f>
        <v xml:space="preserve"> </v>
      </c>
      <c r="P52" s="23" t="str">
        <f t="shared" si="19"/>
        <v xml:space="preserve"> </v>
      </c>
      <c r="Q52" s="23" t="str">
        <f t="shared" si="19"/>
        <v xml:space="preserve"> </v>
      </c>
      <c r="R52" s="23" t="str">
        <f t="shared" si="19"/>
        <v xml:space="preserve"> </v>
      </c>
      <c r="S52" s="23" t="str">
        <f t="shared" si="19"/>
        <v xml:space="preserve"> </v>
      </c>
      <c r="T52" s="23" t="str">
        <f t="shared" si="19"/>
        <v xml:space="preserve"> </v>
      </c>
      <c r="U52" s="24">
        <f t="shared" si="18"/>
        <v>0</v>
      </c>
    </row>
    <row r="53" spans="1:21" ht="13.5" customHeight="1" x14ac:dyDescent="0.25">
      <c r="A53" s="27"/>
      <c r="B53" s="63">
        <f t="shared" si="17"/>
        <v>5</v>
      </c>
      <c r="C53" s="32"/>
      <c r="D53" s="32"/>
      <c r="E53" s="23" t="str">
        <f t="shared" si="15"/>
        <v xml:space="preserve"> </v>
      </c>
      <c r="F53" s="23" t="str">
        <f t="shared" si="15"/>
        <v xml:space="preserve"> </v>
      </c>
      <c r="G53" s="23" t="str">
        <f t="shared" si="15"/>
        <v xml:space="preserve"> </v>
      </c>
      <c r="H53" s="23" t="str">
        <f t="shared" si="15"/>
        <v xml:space="preserve"> </v>
      </c>
      <c r="I53" s="23" t="str">
        <f t="shared" si="15"/>
        <v xml:space="preserve"> </v>
      </c>
      <c r="J53" s="23" t="str">
        <f t="shared" si="15"/>
        <v xml:space="preserve"> </v>
      </c>
      <c r="K53" s="23" t="str">
        <f t="shared" si="15"/>
        <v xml:space="preserve"> </v>
      </c>
      <c r="L53" s="23" t="str">
        <f t="shared" si="15"/>
        <v xml:space="preserve"> </v>
      </c>
      <c r="M53" s="23" t="str">
        <f t="shared" si="15"/>
        <v xml:space="preserve"> </v>
      </c>
      <c r="N53" s="23" t="str">
        <f t="shared" si="15"/>
        <v xml:space="preserve"> </v>
      </c>
      <c r="O53" s="23" t="str">
        <f t="shared" si="15"/>
        <v xml:space="preserve"> </v>
      </c>
      <c r="P53" s="23" t="str">
        <f t="shared" si="15"/>
        <v xml:space="preserve"> </v>
      </c>
      <c r="Q53" s="23" t="str">
        <f t="shared" si="15"/>
        <v xml:space="preserve"> </v>
      </c>
      <c r="R53" s="23" t="str">
        <f t="shared" si="15"/>
        <v xml:space="preserve"> </v>
      </c>
      <c r="S53" s="23" t="str">
        <f t="shared" si="15"/>
        <v xml:space="preserve"> </v>
      </c>
      <c r="T53" s="23" t="str">
        <f t="shared" si="15"/>
        <v xml:space="preserve"> </v>
      </c>
      <c r="U53" s="24">
        <f t="shared" si="18"/>
        <v>0</v>
      </c>
    </row>
    <row r="54" spans="1:21" ht="13.5" customHeight="1" x14ac:dyDescent="0.25">
      <c r="A54" s="27"/>
      <c r="B54" s="63">
        <f t="shared" si="17"/>
        <v>6</v>
      </c>
      <c r="C54" s="32"/>
      <c r="D54" s="32"/>
      <c r="E54" s="23" t="str">
        <f t="shared" si="15"/>
        <v xml:space="preserve"> </v>
      </c>
      <c r="F54" s="23" t="str">
        <f t="shared" si="15"/>
        <v xml:space="preserve"> </v>
      </c>
      <c r="G54" s="23" t="str">
        <f t="shared" si="15"/>
        <v xml:space="preserve"> </v>
      </c>
      <c r="H54" s="23" t="str">
        <f t="shared" si="15"/>
        <v xml:space="preserve"> </v>
      </c>
      <c r="I54" s="23" t="str">
        <f t="shared" si="15"/>
        <v xml:space="preserve"> </v>
      </c>
      <c r="J54" s="23" t="str">
        <f t="shared" si="15"/>
        <v xml:space="preserve"> </v>
      </c>
      <c r="K54" s="23" t="str">
        <f t="shared" si="15"/>
        <v xml:space="preserve"> </v>
      </c>
      <c r="L54" s="23" t="str">
        <f t="shared" si="15"/>
        <v xml:space="preserve"> </v>
      </c>
      <c r="M54" s="23" t="str">
        <f t="shared" si="15"/>
        <v xml:space="preserve"> </v>
      </c>
      <c r="N54" s="23" t="str">
        <f t="shared" si="15"/>
        <v xml:space="preserve"> </v>
      </c>
      <c r="O54" s="23" t="str">
        <f t="shared" si="15"/>
        <v xml:space="preserve"> </v>
      </c>
      <c r="P54" s="23" t="str">
        <f t="shared" si="15"/>
        <v xml:space="preserve"> </v>
      </c>
      <c r="Q54" s="23" t="str">
        <f t="shared" si="15"/>
        <v xml:space="preserve"> </v>
      </c>
      <c r="R54" s="23" t="str">
        <f t="shared" si="15"/>
        <v xml:space="preserve"> </v>
      </c>
      <c r="S54" s="23" t="str">
        <f t="shared" si="15"/>
        <v xml:space="preserve"> </v>
      </c>
      <c r="T54" s="23" t="str">
        <f t="shared" si="15"/>
        <v xml:space="preserve"> </v>
      </c>
      <c r="U54" s="24">
        <f t="shared" si="18"/>
        <v>0</v>
      </c>
    </row>
    <row r="55" spans="1:21" ht="13.5" customHeight="1" x14ac:dyDescent="0.25">
      <c r="A55" s="27">
        <f>'SECONDARY-SDC'!A52</f>
        <v>45168</v>
      </c>
      <c r="B55" s="63">
        <f t="shared" si="17"/>
        <v>1</v>
      </c>
      <c r="C55" s="32"/>
      <c r="D55" s="32"/>
      <c r="E55" s="23" t="str">
        <f t="shared" si="15"/>
        <v xml:space="preserve"> </v>
      </c>
      <c r="F55" s="23" t="str">
        <f t="shared" si="14"/>
        <v xml:space="preserve"> </v>
      </c>
      <c r="G55" s="23" t="str">
        <f t="shared" si="14"/>
        <v xml:space="preserve"> </v>
      </c>
      <c r="H55" s="23" t="str">
        <f t="shared" si="14"/>
        <v xml:space="preserve"> </v>
      </c>
      <c r="I55" s="23" t="str">
        <f t="shared" si="14"/>
        <v xml:space="preserve"> </v>
      </c>
      <c r="J55" s="23" t="str">
        <f t="shared" si="14"/>
        <v xml:space="preserve"> </v>
      </c>
      <c r="K55" s="23" t="str">
        <f t="shared" si="14"/>
        <v xml:space="preserve"> </v>
      </c>
      <c r="L55" s="23" t="str">
        <f t="shared" si="14"/>
        <v xml:space="preserve"> </v>
      </c>
      <c r="M55" s="23" t="str">
        <f t="shared" si="14"/>
        <v xml:space="preserve"> </v>
      </c>
      <c r="N55" s="23" t="str">
        <f t="shared" si="14"/>
        <v xml:space="preserve"> </v>
      </c>
      <c r="O55" s="23" t="str">
        <f t="shared" si="14"/>
        <v xml:space="preserve"> </v>
      </c>
      <c r="P55" s="23" t="str">
        <f t="shared" si="14"/>
        <v xml:space="preserve"> </v>
      </c>
      <c r="Q55" s="23" t="str">
        <f t="shared" si="14"/>
        <v xml:space="preserve"> </v>
      </c>
      <c r="R55" s="23" t="str">
        <f t="shared" si="14"/>
        <v xml:space="preserve"> </v>
      </c>
      <c r="S55" s="23" t="str">
        <f t="shared" si="14"/>
        <v xml:space="preserve"> </v>
      </c>
      <c r="T55" s="23" t="str">
        <f t="shared" si="14"/>
        <v xml:space="preserve"> </v>
      </c>
      <c r="U55" s="24">
        <f t="shared" si="4"/>
        <v>0</v>
      </c>
    </row>
    <row r="56" spans="1:21" ht="13.5" customHeight="1" x14ac:dyDescent="0.25">
      <c r="A56" s="27"/>
      <c r="B56" s="63">
        <f t="shared" si="17"/>
        <v>2</v>
      </c>
      <c r="C56" s="32"/>
      <c r="D56" s="32"/>
      <c r="E56" s="23" t="str">
        <f t="shared" si="15"/>
        <v xml:space="preserve"> </v>
      </c>
      <c r="F56" s="23" t="str">
        <f t="shared" si="14"/>
        <v xml:space="preserve"> </v>
      </c>
      <c r="G56" s="23" t="str">
        <f t="shared" si="14"/>
        <v xml:space="preserve"> </v>
      </c>
      <c r="H56" s="23" t="str">
        <f t="shared" si="14"/>
        <v xml:space="preserve"> </v>
      </c>
      <c r="I56" s="23" t="str">
        <f t="shared" si="14"/>
        <v xml:space="preserve"> </v>
      </c>
      <c r="J56" s="23" t="str">
        <f t="shared" si="14"/>
        <v xml:space="preserve"> </v>
      </c>
      <c r="K56" s="23" t="str">
        <f t="shared" si="14"/>
        <v xml:space="preserve"> </v>
      </c>
      <c r="L56" s="23" t="str">
        <f t="shared" si="14"/>
        <v xml:space="preserve"> </v>
      </c>
      <c r="M56" s="23" t="str">
        <f t="shared" si="14"/>
        <v xml:space="preserve"> </v>
      </c>
      <c r="N56" s="23" t="str">
        <f t="shared" si="14"/>
        <v xml:space="preserve"> </v>
      </c>
      <c r="O56" s="23" t="str">
        <f t="shared" si="14"/>
        <v xml:space="preserve"> </v>
      </c>
      <c r="P56" s="23" t="str">
        <f t="shared" si="14"/>
        <v xml:space="preserve"> </v>
      </c>
      <c r="Q56" s="23" t="str">
        <f t="shared" si="14"/>
        <v xml:space="preserve"> </v>
      </c>
      <c r="R56" s="23" t="str">
        <f t="shared" si="14"/>
        <v xml:space="preserve"> </v>
      </c>
      <c r="S56" s="23" t="str">
        <f t="shared" si="14"/>
        <v xml:space="preserve"> </v>
      </c>
      <c r="T56" s="23" t="str">
        <f t="shared" si="14"/>
        <v xml:space="preserve"> </v>
      </c>
      <c r="U56" s="24">
        <f t="shared" si="4"/>
        <v>0</v>
      </c>
    </row>
    <row r="57" spans="1:21" ht="13.5" customHeight="1" x14ac:dyDescent="0.25">
      <c r="A57" s="27"/>
      <c r="B57" s="63">
        <f t="shared" si="17"/>
        <v>3</v>
      </c>
      <c r="C57" s="32"/>
      <c r="D57" s="32"/>
      <c r="E57" s="23" t="str">
        <f t="shared" si="15"/>
        <v xml:space="preserve"> </v>
      </c>
      <c r="F57" s="23" t="str">
        <f t="shared" ref="F57:T60" si="20">IF(AND($B57&gt;0,$D57=F$7,$C57&gt;F$9),($C57-F$9)*F$10," ")</f>
        <v xml:space="preserve"> </v>
      </c>
      <c r="G57" s="23" t="str">
        <f t="shared" si="20"/>
        <v xml:space="preserve"> </v>
      </c>
      <c r="H57" s="23" t="str">
        <f t="shared" si="20"/>
        <v xml:space="preserve"> </v>
      </c>
      <c r="I57" s="23" t="str">
        <f t="shared" si="20"/>
        <v xml:space="preserve"> </v>
      </c>
      <c r="J57" s="23" t="str">
        <f t="shared" si="20"/>
        <v xml:space="preserve"> </v>
      </c>
      <c r="K57" s="23" t="str">
        <f t="shared" si="20"/>
        <v xml:space="preserve"> </v>
      </c>
      <c r="L57" s="23" t="str">
        <f t="shared" si="20"/>
        <v xml:space="preserve"> </v>
      </c>
      <c r="M57" s="23" t="str">
        <f t="shared" si="20"/>
        <v xml:space="preserve"> </v>
      </c>
      <c r="N57" s="23" t="str">
        <f t="shared" si="20"/>
        <v xml:space="preserve"> </v>
      </c>
      <c r="O57" s="23" t="str">
        <f t="shared" si="20"/>
        <v xml:space="preserve"> </v>
      </c>
      <c r="P57" s="23" t="str">
        <f t="shared" si="20"/>
        <v xml:space="preserve"> </v>
      </c>
      <c r="Q57" s="23" t="str">
        <f t="shared" si="20"/>
        <v xml:space="preserve"> </v>
      </c>
      <c r="R57" s="23" t="str">
        <f t="shared" si="20"/>
        <v xml:space="preserve"> </v>
      </c>
      <c r="S57" s="23" t="str">
        <f t="shared" si="20"/>
        <v xml:space="preserve"> </v>
      </c>
      <c r="T57" s="23" t="str">
        <f t="shared" si="20"/>
        <v xml:space="preserve"> </v>
      </c>
      <c r="U57" s="24">
        <f t="shared" si="4"/>
        <v>0</v>
      </c>
    </row>
    <row r="58" spans="1:21" ht="13.5" customHeight="1" x14ac:dyDescent="0.25">
      <c r="A58" s="27"/>
      <c r="B58" s="63">
        <f t="shared" si="17"/>
        <v>4</v>
      </c>
      <c r="C58" s="32"/>
      <c r="D58" s="32"/>
      <c r="E58" s="23" t="str">
        <f t="shared" si="15"/>
        <v xml:space="preserve"> </v>
      </c>
      <c r="F58" s="23" t="str">
        <f t="shared" si="20"/>
        <v xml:space="preserve"> </v>
      </c>
      <c r="G58" s="23" t="str">
        <f t="shared" si="20"/>
        <v xml:space="preserve"> </v>
      </c>
      <c r="H58" s="23" t="str">
        <f t="shared" si="20"/>
        <v xml:space="preserve"> </v>
      </c>
      <c r="I58" s="23" t="str">
        <f t="shared" si="20"/>
        <v xml:space="preserve"> </v>
      </c>
      <c r="J58" s="23" t="str">
        <f t="shared" si="20"/>
        <v xml:space="preserve"> </v>
      </c>
      <c r="K58" s="23" t="str">
        <f t="shared" si="20"/>
        <v xml:space="preserve"> </v>
      </c>
      <c r="L58" s="23" t="str">
        <f t="shared" si="20"/>
        <v xml:space="preserve"> </v>
      </c>
      <c r="M58" s="23" t="str">
        <f t="shared" si="20"/>
        <v xml:space="preserve"> </v>
      </c>
      <c r="N58" s="23" t="str">
        <f t="shared" si="20"/>
        <v xml:space="preserve"> </v>
      </c>
      <c r="O58" s="23" t="str">
        <f t="shared" si="20"/>
        <v xml:space="preserve"> </v>
      </c>
      <c r="P58" s="23" t="str">
        <f t="shared" si="20"/>
        <v xml:space="preserve"> </v>
      </c>
      <c r="Q58" s="23" t="str">
        <f t="shared" si="20"/>
        <v xml:space="preserve"> </v>
      </c>
      <c r="R58" s="23" t="str">
        <f t="shared" si="20"/>
        <v xml:space="preserve"> </v>
      </c>
      <c r="S58" s="23" t="str">
        <f t="shared" si="20"/>
        <v xml:space="preserve"> </v>
      </c>
      <c r="T58" s="23" t="str">
        <f t="shared" si="20"/>
        <v xml:space="preserve"> </v>
      </c>
      <c r="U58" s="24">
        <f t="shared" si="4"/>
        <v>0</v>
      </c>
    </row>
    <row r="59" spans="1:21" ht="13.5" customHeight="1" x14ac:dyDescent="0.25">
      <c r="A59" s="27"/>
      <c r="B59" s="63">
        <f t="shared" si="17"/>
        <v>5</v>
      </c>
      <c r="C59" s="32"/>
      <c r="D59" s="32"/>
      <c r="E59" s="23" t="str">
        <f t="shared" si="15"/>
        <v xml:space="preserve"> </v>
      </c>
      <c r="F59" s="23" t="str">
        <f t="shared" si="20"/>
        <v xml:space="preserve"> </v>
      </c>
      <c r="G59" s="23" t="str">
        <f t="shared" si="20"/>
        <v xml:space="preserve"> </v>
      </c>
      <c r="H59" s="23" t="str">
        <f t="shared" si="20"/>
        <v xml:space="preserve"> </v>
      </c>
      <c r="I59" s="23" t="str">
        <f t="shared" si="20"/>
        <v xml:space="preserve"> </v>
      </c>
      <c r="J59" s="23" t="str">
        <f t="shared" si="20"/>
        <v xml:space="preserve"> </v>
      </c>
      <c r="K59" s="23" t="str">
        <f t="shared" si="20"/>
        <v xml:space="preserve"> </v>
      </c>
      <c r="L59" s="23" t="str">
        <f t="shared" si="20"/>
        <v xml:space="preserve"> </v>
      </c>
      <c r="M59" s="23" t="str">
        <f t="shared" si="20"/>
        <v xml:space="preserve"> </v>
      </c>
      <c r="N59" s="23" t="str">
        <f t="shared" si="20"/>
        <v xml:space="preserve"> </v>
      </c>
      <c r="O59" s="23" t="str">
        <f t="shared" si="20"/>
        <v xml:space="preserve"> </v>
      </c>
      <c r="P59" s="23" t="str">
        <f t="shared" si="20"/>
        <v xml:space="preserve"> </v>
      </c>
      <c r="Q59" s="23" t="str">
        <f t="shared" si="20"/>
        <v xml:space="preserve"> </v>
      </c>
      <c r="R59" s="23" t="str">
        <f t="shared" si="20"/>
        <v xml:space="preserve"> </v>
      </c>
      <c r="S59" s="23" t="str">
        <f t="shared" si="20"/>
        <v xml:space="preserve"> </v>
      </c>
      <c r="T59" s="23" t="str">
        <f t="shared" si="20"/>
        <v xml:space="preserve"> </v>
      </c>
      <c r="U59" s="24">
        <f t="shared" si="4"/>
        <v>0</v>
      </c>
    </row>
    <row r="60" spans="1:21" ht="13.5" customHeight="1" x14ac:dyDescent="0.25">
      <c r="A60" s="27"/>
      <c r="B60" s="63">
        <f t="shared" si="17"/>
        <v>6</v>
      </c>
      <c r="C60" s="32"/>
      <c r="D60" s="32"/>
      <c r="E60" s="23" t="str">
        <f t="shared" si="15"/>
        <v xml:space="preserve"> </v>
      </c>
      <c r="F60" s="23" t="str">
        <f t="shared" si="20"/>
        <v xml:space="preserve"> </v>
      </c>
      <c r="G60" s="23" t="str">
        <f t="shared" si="20"/>
        <v xml:space="preserve"> </v>
      </c>
      <c r="H60" s="23" t="str">
        <f t="shared" si="20"/>
        <v xml:space="preserve"> </v>
      </c>
      <c r="I60" s="23" t="str">
        <f t="shared" si="20"/>
        <v xml:space="preserve"> </v>
      </c>
      <c r="J60" s="23" t="str">
        <f t="shared" si="20"/>
        <v xml:space="preserve"> </v>
      </c>
      <c r="K60" s="23" t="str">
        <f t="shared" si="20"/>
        <v xml:space="preserve"> </v>
      </c>
      <c r="L60" s="23" t="str">
        <f t="shared" si="20"/>
        <v xml:space="preserve"> </v>
      </c>
      <c r="M60" s="23" t="str">
        <f t="shared" si="20"/>
        <v xml:space="preserve"> </v>
      </c>
      <c r="N60" s="23" t="str">
        <f t="shared" si="20"/>
        <v xml:space="preserve"> </v>
      </c>
      <c r="O60" s="23" t="str">
        <f t="shared" si="20"/>
        <v xml:space="preserve"> </v>
      </c>
      <c r="P60" s="23" t="str">
        <f t="shared" si="20"/>
        <v xml:space="preserve"> </v>
      </c>
      <c r="Q60" s="23" t="str">
        <f t="shared" si="20"/>
        <v xml:space="preserve"> </v>
      </c>
      <c r="R60" s="23" t="str">
        <f t="shared" si="20"/>
        <v xml:space="preserve"> </v>
      </c>
      <c r="S60" s="23" t="str">
        <f t="shared" si="20"/>
        <v xml:space="preserve"> </v>
      </c>
      <c r="T60" s="23" t="str">
        <f t="shared" si="20"/>
        <v xml:space="preserve"> </v>
      </c>
      <c r="U60" s="24">
        <f t="shared" si="4"/>
        <v>0</v>
      </c>
    </row>
    <row r="61" spans="1:21" ht="13.5" customHeight="1" x14ac:dyDescent="0.25">
      <c r="A61" s="27">
        <f>'SECONDARY-SDC'!A59</f>
        <v>45169</v>
      </c>
      <c r="B61" s="63">
        <f t="shared" ref="B61:B66" si="21">B43</f>
        <v>1</v>
      </c>
      <c r="C61" s="32"/>
      <c r="D61" s="32"/>
      <c r="E61" s="23" t="str">
        <f t="shared" ref="E61:E66" si="22">IF(AND($B61&gt;0,$D61=E$7,$C61&gt;E$9),($C61-E$9)*E$10," ")</f>
        <v xml:space="preserve"> </v>
      </c>
      <c r="F61" s="23" t="str">
        <f t="shared" ref="F61:T64" si="23">IF(AND($B61&gt;0,$D61=F$7,$C61&gt;F$9),($C61-F$9)*F$10," ")</f>
        <v xml:space="preserve"> </v>
      </c>
      <c r="G61" s="23" t="str">
        <f t="shared" si="23"/>
        <v xml:space="preserve"> </v>
      </c>
      <c r="H61" s="23" t="str">
        <f t="shared" si="23"/>
        <v xml:space="preserve"> </v>
      </c>
      <c r="I61" s="23" t="str">
        <f t="shared" si="23"/>
        <v xml:space="preserve"> </v>
      </c>
      <c r="J61" s="23" t="str">
        <f t="shared" si="23"/>
        <v xml:space="preserve"> </v>
      </c>
      <c r="K61" s="23" t="str">
        <f t="shared" si="23"/>
        <v xml:space="preserve"> </v>
      </c>
      <c r="L61" s="23" t="str">
        <f t="shared" si="23"/>
        <v xml:space="preserve"> </v>
      </c>
      <c r="M61" s="23" t="str">
        <f t="shared" si="23"/>
        <v xml:space="preserve"> </v>
      </c>
      <c r="N61" s="23" t="str">
        <f t="shared" si="23"/>
        <v xml:space="preserve"> </v>
      </c>
      <c r="O61" s="23" t="str">
        <f t="shared" si="23"/>
        <v xml:space="preserve"> </v>
      </c>
      <c r="P61" s="23" t="str">
        <f t="shared" si="23"/>
        <v xml:space="preserve"> </v>
      </c>
      <c r="Q61" s="23" t="str">
        <f t="shared" si="23"/>
        <v xml:space="preserve"> </v>
      </c>
      <c r="R61" s="23" t="str">
        <f t="shared" si="23"/>
        <v xml:space="preserve"> </v>
      </c>
      <c r="S61" s="23" t="str">
        <f t="shared" si="23"/>
        <v xml:space="preserve"> </v>
      </c>
      <c r="T61" s="23" t="str">
        <f t="shared" si="23"/>
        <v xml:space="preserve"> </v>
      </c>
      <c r="U61" s="24">
        <f t="shared" si="4"/>
        <v>0</v>
      </c>
    </row>
    <row r="62" spans="1:21" ht="13.5" customHeight="1" x14ac:dyDescent="0.25">
      <c r="A62" s="27"/>
      <c r="B62" s="63">
        <f t="shared" si="21"/>
        <v>2</v>
      </c>
      <c r="C62" s="32"/>
      <c r="D62" s="32"/>
      <c r="E62" s="23" t="str">
        <f t="shared" si="22"/>
        <v xml:space="preserve"> </v>
      </c>
      <c r="F62" s="23" t="str">
        <f t="shared" si="23"/>
        <v xml:space="preserve"> </v>
      </c>
      <c r="G62" s="23" t="str">
        <f t="shared" si="23"/>
        <v xml:space="preserve"> </v>
      </c>
      <c r="H62" s="23" t="str">
        <f t="shared" si="23"/>
        <v xml:space="preserve"> </v>
      </c>
      <c r="I62" s="23" t="str">
        <f t="shared" si="23"/>
        <v xml:space="preserve"> </v>
      </c>
      <c r="J62" s="23" t="str">
        <f t="shared" si="23"/>
        <v xml:space="preserve"> </v>
      </c>
      <c r="K62" s="23" t="str">
        <f t="shared" si="23"/>
        <v xml:space="preserve"> </v>
      </c>
      <c r="L62" s="23" t="str">
        <f t="shared" si="23"/>
        <v xml:space="preserve"> </v>
      </c>
      <c r="M62" s="23" t="str">
        <f t="shared" si="23"/>
        <v xml:space="preserve"> </v>
      </c>
      <c r="N62" s="23" t="str">
        <f t="shared" si="23"/>
        <v xml:space="preserve"> </v>
      </c>
      <c r="O62" s="23" t="str">
        <f t="shared" si="23"/>
        <v xml:space="preserve"> </v>
      </c>
      <c r="P62" s="23" t="str">
        <f t="shared" si="23"/>
        <v xml:space="preserve"> </v>
      </c>
      <c r="Q62" s="23" t="str">
        <f t="shared" si="23"/>
        <v xml:space="preserve"> </v>
      </c>
      <c r="R62" s="23" t="str">
        <f t="shared" si="23"/>
        <v xml:space="preserve"> </v>
      </c>
      <c r="S62" s="23" t="str">
        <f t="shared" si="23"/>
        <v xml:space="preserve"> </v>
      </c>
      <c r="T62" s="23" t="str">
        <f t="shared" si="23"/>
        <v xml:space="preserve"> </v>
      </c>
      <c r="U62" s="24">
        <f t="shared" si="4"/>
        <v>0</v>
      </c>
    </row>
    <row r="63" spans="1:21" ht="13.5" customHeight="1" x14ac:dyDescent="0.25">
      <c r="A63" s="27"/>
      <c r="B63" s="63">
        <f t="shared" si="21"/>
        <v>3</v>
      </c>
      <c r="C63" s="32"/>
      <c r="D63" s="32"/>
      <c r="E63" s="23" t="str">
        <f t="shared" si="22"/>
        <v xml:space="preserve"> </v>
      </c>
      <c r="F63" s="23" t="str">
        <f t="shared" si="23"/>
        <v xml:space="preserve"> </v>
      </c>
      <c r="G63" s="23" t="str">
        <f t="shared" si="23"/>
        <v xml:space="preserve"> </v>
      </c>
      <c r="H63" s="23" t="str">
        <f t="shared" si="23"/>
        <v xml:space="preserve"> </v>
      </c>
      <c r="I63" s="23" t="str">
        <f t="shared" si="23"/>
        <v xml:space="preserve"> </v>
      </c>
      <c r="J63" s="23" t="str">
        <f t="shared" si="23"/>
        <v xml:space="preserve"> </v>
      </c>
      <c r="K63" s="23" t="str">
        <f t="shared" si="23"/>
        <v xml:space="preserve"> </v>
      </c>
      <c r="L63" s="23" t="str">
        <f t="shared" si="23"/>
        <v xml:space="preserve"> </v>
      </c>
      <c r="M63" s="23" t="str">
        <f t="shared" si="23"/>
        <v xml:space="preserve"> </v>
      </c>
      <c r="N63" s="23" t="str">
        <f t="shared" si="23"/>
        <v xml:space="preserve"> </v>
      </c>
      <c r="O63" s="23" t="str">
        <f t="shared" si="23"/>
        <v xml:space="preserve"> </v>
      </c>
      <c r="P63" s="23" t="str">
        <f t="shared" si="23"/>
        <v xml:space="preserve"> </v>
      </c>
      <c r="Q63" s="23" t="str">
        <f t="shared" si="23"/>
        <v xml:space="preserve"> </v>
      </c>
      <c r="R63" s="23" t="str">
        <f t="shared" si="23"/>
        <v xml:space="preserve"> </v>
      </c>
      <c r="S63" s="23" t="str">
        <f t="shared" si="23"/>
        <v xml:space="preserve"> </v>
      </c>
      <c r="T63" s="23" t="str">
        <f t="shared" si="23"/>
        <v xml:space="preserve"> </v>
      </c>
      <c r="U63" s="24">
        <f t="shared" si="4"/>
        <v>0</v>
      </c>
    </row>
    <row r="64" spans="1:21" ht="13.5" customHeight="1" x14ac:dyDescent="0.25">
      <c r="A64" s="27"/>
      <c r="B64" s="63">
        <f t="shared" si="21"/>
        <v>4</v>
      </c>
      <c r="C64" s="32"/>
      <c r="D64" s="32"/>
      <c r="E64" s="23" t="str">
        <f t="shared" si="22"/>
        <v xml:space="preserve"> </v>
      </c>
      <c r="F64" s="23" t="str">
        <f t="shared" si="23"/>
        <v xml:space="preserve"> </v>
      </c>
      <c r="G64" s="23" t="str">
        <f t="shared" ref="F64:T66" si="24">IF(AND($B64&gt;0,$D64=G$7,$C64&gt;G$9),($C64-G$9)*G$10," ")</f>
        <v xml:space="preserve"> </v>
      </c>
      <c r="H64" s="23" t="str">
        <f t="shared" si="24"/>
        <v xml:space="preserve"> </v>
      </c>
      <c r="I64" s="23" t="str">
        <f t="shared" si="24"/>
        <v xml:space="preserve"> </v>
      </c>
      <c r="J64" s="23" t="str">
        <f t="shared" si="24"/>
        <v xml:space="preserve"> </v>
      </c>
      <c r="K64" s="23" t="str">
        <f t="shared" si="24"/>
        <v xml:space="preserve"> </v>
      </c>
      <c r="L64" s="23" t="str">
        <f t="shared" si="24"/>
        <v xml:space="preserve"> </v>
      </c>
      <c r="M64" s="23" t="str">
        <f t="shared" si="24"/>
        <v xml:space="preserve"> </v>
      </c>
      <c r="N64" s="23" t="str">
        <f t="shared" si="24"/>
        <v xml:space="preserve"> </v>
      </c>
      <c r="O64" s="23" t="str">
        <f t="shared" si="24"/>
        <v xml:space="preserve"> </v>
      </c>
      <c r="P64" s="23" t="str">
        <f t="shared" si="24"/>
        <v xml:space="preserve"> </v>
      </c>
      <c r="Q64" s="23" t="str">
        <f t="shared" si="24"/>
        <v xml:space="preserve"> </v>
      </c>
      <c r="R64" s="23" t="str">
        <f t="shared" si="24"/>
        <v xml:space="preserve"> </v>
      </c>
      <c r="S64" s="23" t="str">
        <f t="shared" si="24"/>
        <v xml:space="preserve"> </v>
      </c>
      <c r="T64" s="23" t="str">
        <f t="shared" si="24"/>
        <v xml:space="preserve"> </v>
      </c>
      <c r="U64" s="24">
        <f t="shared" si="4"/>
        <v>0</v>
      </c>
    </row>
    <row r="65" spans="1:21" ht="13.5" customHeight="1" x14ac:dyDescent="0.25">
      <c r="A65" s="27"/>
      <c r="B65" s="63">
        <f t="shared" si="21"/>
        <v>5</v>
      </c>
      <c r="C65" s="32"/>
      <c r="D65" s="32"/>
      <c r="E65" s="23" t="str">
        <f t="shared" si="22"/>
        <v xml:space="preserve"> </v>
      </c>
      <c r="F65" s="23" t="str">
        <f t="shared" si="24"/>
        <v xml:space="preserve"> </v>
      </c>
      <c r="G65" s="23" t="str">
        <f t="shared" si="24"/>
        <v xml:space="preserve"> </v>
      </c>
      <c r="H65" s="23" t="str">
        <f t="shared" si="24"/>
        <v xml:space="preserve"> </v>
      </c>
      <c r="I65" s="23" t="str">
        <f t="shared" si="24"/>
        <v xml:space="preserve"> </v>
      </c>
      <c r="J65" s="23" t="str">
        <f t="shared" si="24"/>
        <v xml:space="preserve"> </v>
      </c>
      <c r="K65" s="23" t="str">
        <f t="shared" si="24"/>
        <v xml:space="preserve"> </v>
      </c>
      <c r="L65" s="23" t="str">
        <f t="shared" si="24"/>
        <v xml:space="preserve"> </v>
      </c>
      <c r="M65" s="23" t="str">
        <f t="shared" si="24"/>
        <v xml:space="preserve"> </v>
      </c>
      <c r="N65" s="23" t="str">
        <f t="shared" si="24"/>
        <v xml:space="preserve"> </v>
      </c>
      <c r="O65" s="23" t="str">
        <f t="shared" si="24"/>
        <v xml:space="preserve"> </v>
      </c>
      <c r="P65" s="23" t="str">
        <f t="shared" si="24"/>
        <v xml:space="preserve"> </v>
      </c>
      <c r="Q65" s="23" t="str">
        <f t="shared" si="24"/>
        <v xml:space="preserve"> </v>
      </c>
      <c r="R65" s="23" t="str">
        <f t="shared" si="24"/>
        <v xml:space="preserve"> </v>
      </c>
      <c r="S65" s="23" t="str">
        <f t="shared" si="24"/>
        <v xml:space="preserve"> </v>
      </c>
      <c r="T65" s="23" t="str">
        <f t="shared" si="24"/>
        <v xml:space="preserve"> </v>
      </c>
      <c r="U65" s="24">
        <f t="shared" si="4"/>
        <v>0</v>
      </c>
    </row>
    <row r="66" spans="1:21" ht="13.5" customHeight="1" x14ac:dyDescent="0.25">
      <c r="A66" s="27"/>
      <c r="B66" s="116">
        <f t="shared" si="21"/>
        <v>6</v>
      </c>
      <c r="C66" s="104"/>
      <c r="D66" s="104"/>
      <c r="E66" s="23" t="str">
        <f t="shared" si="22"/>
        <v xml:space="preserve"> </v>
      </c>
      <c r="F66" s="23" t="str">
        <f t="shared" si="24"/>
        <v xml:space="preserve"> </v>
      </c>
      <c r="G66" s="23" t="str">
        <f t="shared" si="24"/>
        <v xml:space="preserve"> </v>
      </c>
      <c r="H66" s="23" t="str">
        <f t="shared" si="24"/>
        <v xml:space="preserve"> </v>
      </c>
      <c r="I66" s="23" t="str">
        <f t="shared" si="24"/>
        <v xml:space="preserve"> </v>
      </c>
      <c r="J66" s="23" t="str">
        <f t="shared" si="24"/>
        <v xml:space="preserve"> </v>
      </c>
      <c r="K66" s="23" t="str">
        <f t="shared" si="24"/>
        <v xml:space="preserve"> </v>
      </c>
      <c r="L66" s="23" t="str">
        <f t="shared" si="24"/>
        <v xml:space="preserve"> </v>
      </c>
      <c r="M66" s="23" t="str">
        <f t="shared" si="24"/>
        <v xml:space="preserve"> </v>
      </c>
      <c r="N66" s="23" t="str">
        <f t="shared" si="24"/>
        <v xml:space="preserve"> </v>
      </c>
      <c r="O66" s="23" t="str">
        <f t="shared" si="24"/>
        <v xml:space="preserve"> </v>
      </c>
      <c r="P66" s="23" t="str">
        <f t="shared" si="24"/>
        <v xml:space="preserve"> </v>
      </c>
      <c r="Q66" s="23" t="str">
        <f t="shared" si="24"/>
        <v xml:space="preserve"> </v>
      </c>
      <c r="R66" s="23" t="str">
        <f t="shared" si="24"/>
        <v xml:space="preserve"> </v>
      </c>
      <c r="S66" s="23" t="str">
        <f t="shared" si="24"/>
        <v xml:space="preserve"> </v>
      </c>
      <c r="T66" s="23" t="str">
        <f t="shared" si="24"/>
        <v xml:space="preserve"> </v>
      </c>
      <c r="U66" s="24">
        <f t="shared" si="4"/>
        <v>0</v>
      </c>
    </row>
    <row r="67" spans="1:21" s="22" customFormat="1" ht="19.5" thickBot="1" x14ac:dyDescent="0.35">
      <c r="A67" s="119" t="s">
        <v>1</v>
      </c>
      <c r="B67" s="117"/>
      <c r="C67" s="106"/>
      <c r="D67" s="106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8">
        <f>SUM(U13:U66)</f>
        <v>0</v>
      </c>
    </row>
    <row r="68" spans="1:21" ht="8.1" customHeight="1" thickTop="1" x14ac:dyDescent="0.25">
      <c r="B68" s="26"/>
    </row>
    <row r="69" spans="1:21" x14ac:dyDescent="0.25">
      <c r="A69" s="41" t="s">
        <v>10</v>
      </c>
      <c r="B69" s="17"/>
      <c r="C69" s="53"/>
    </row>
    <row r="70" spans="1:21" x14ac:dyDescent="0.25">
      <c r="A70" s="41" t="s">
        <v>21</v>
      </c>
      <c r="B70" s="17"/>
    </row>
    <row r="71" spans="1:21" ht="8.1" customHeight="1" x14ac:dyDescent="0.25">
      <c r="A71" s="120"/>
      <c r="B71" s="17"/>
      <c r="C71" s="26"/>
    </row>
    <row r="72" spans="1:21" x14ac:dyDescent="0.25">
      <c r="A72" s="42" t="s">
        <v>12</v>
      </c>
      <c r="B72" s="17"/>
      <c r="C72" s="54"/>
    </row>
    <row r="73" spans="1:21" x14ac:dyDescent="0.25">
      <c r="A73" s="42" t="s">
        <v>13</v>
      </c>
      <c r="B73" s="17"/>
      <c r="C73" s="55"/>
    </row>
    <row r="74" spans="1:21" ht="9.9499999999999993" customHeight="1" x14ac:dyDescent="0.25">
      <c r="A74" s="120"/>
      <c r="B74" s="17"/>
      <c r="C74" s="50"/>
    </row>
    <row r="75" spans="1:21" x14ac:dyDescent="0.25">
      <c r="A75" s="120"/>
      <c r="B75" s="17"/>
      <c r="C75" s="26"/>
      <c r="D75" s="29"/>
      <c r="L75" s="28"/>
      <c r="M75" s="28"/>
      <c r="N75" s="28"/>
      <c r="O75" s="28"/>
      <c r="P75" s="28"/>
      <c r="Q75" s="28"/>
      <c r="R75" s="28"/>
      <c r="S75" s="28"/>
      <c r="T75" s="28"/>
    </row>
    <row r="76" spans="1:21" x14ac:dyDescent="0.25">
      <c r="A76" s="121" t="s">
        <v>6</v>
      </c>
      <c r="B76" s="17"/>
      <c r="C76" s="44"/>
      <c r="D76" s="45"/>
      <c r="E76" s="28"/>
      <c r="F76" s="28"/>
      <c r="G76" s="28"/>
      <c r="H76" s="28"/>
      <c r="I76" s="46" t="s">
        <v>0</v>
      </c>
      <c r="J76" s="46"/>
      <c r="K76" s="46"/>
      <c r="L76" s="28"/>
      <c r="M76" s="28"/>
      <c r="N76" s="28"/>
      <c r="O76" s="28"/>
      <c r="P76" s="28"/>
      <c r="Q76" s="28"/>
      <c r="R76" s="28"/>
      <c r="S76" s="28"/>
      <c r="T76" s="28"/>
    </row>
    <row r="77" spans="1:21" ht="6" customHeight="1" x14ac:dyDescent="0.25">
      <c r="A77" s="120"/>
      <c r="B77" s="17"/>
    </row>
    <row r="78" spans="1:21" x14ac:dyDescent="0.25">
      <c r="A78" s="122"/>
      <c r="B78" s="73"/>
      <c r="C78" s="73"/>
      <c r="D78" s="29"/>
      <c r="L78" s="28"/>
      <c r="M78" s="28"/>
      <c r="N78" s="28"/>
      <c r="O78" s="28"/>
      <c r="P78" s="28"/>
      <c r="Q78" s="28"/>
      <c r="R78" s="28"/>
      <c r="S78" s="28"/>
      <c r="T78" s="28"/>
    </row>
    <row r="79" spans="1:21" ht="17.25" x14ac:dyDescent="0.25">
      <c r="A79" s="71" t="s">
        <v>24</v>
      </c>
      <c r="B79" s="78" t="s">
        <v>25</v>
      </c>
      <c r="C79" s="78"/>
      <c r="D79" s="45"/>
      <c r="E79" s="28"/>
      <c r="F79" s="28"/>
      <c r="G79" s="28"/>
      <c r="H79" s="28"/>
      <c r="I79" s="46" t="s">
        <v>0</v>
      </c>
      <c r="J79" s="46"/>
      <c r="K79" s="46"/>
      <c r="L79" s="28"/>
      <c r="M79" s="28"/>
      <c r="N79" s="28"/>
      <c r="O79" s="28"/>
      <c r="P79" s="28"/>
      <c r="Q79" s="28"/>
      <c r="R79" s="28"/>
      <c r="S79" s="28"/>
      <c r="T79" s="28"/>
    </row>
    <row r="80" spans="1:21" x14ac:dyDescent="0.25">
      <c r="A80" s="69" t="s">
        <v>27</v>
      </c>
      <c r="B80" s="17"/>
      <c r="C80" s="70"/>
      <c r="D80" s="59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1:21" x14ac:dyDescent="0.25">
      <c r="A81" s="120"/>
      <c r="B81" s="17"/>
      <c r="C81" s="50"/>
    </row>
    <row r="82" spans="1:21" x14ac:dyDescent="0.25">
      <c r="A82" s="120" t="s">
        <v>11</v>
      </c>
      <c r="B82" s="17"/>
      <c r="C82" s="50"/>
    </row>
    <row r="83" spans="1:21" ht="18.75" x14ac:dyDescent="0.3">
      <c r="A83" s="123" t="str">
        <f>'PRIMARY-SDC'!A35</f>
        <v>01-6500-0-1103-000-5760-1110-106-103</v>
      </c>
      <c r="B83" s="17"/>
      <c r="C83" s="25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</row>
  </sheetData>
  <sheetProtection algorithmName="SHA-512" hashValue="aUCUUWvupTSrokLPmRyfHyDIG5XWlXHwV/WMUSWoyy8ycL5aHOLLx5A5Zbecb81nbMoqCKEj051w7ca8tW/vFw==" saltValue="wxeK86joUvKa3H7N8OL0aA==" spinCount="100000" sheet="1" objects="1" scenarios="1"/>
  <mergeCells count="3">
    <mergeCell ref="A3:U3"/>
    <mergeCell ref="E8:T8"/>
    <mergeCell ref="B1:U1"/>
  </mergeCells>
  <printOptions horizontalCentered="1"/>
  <pageMargins left="0.25" right="0.25" top="0.25" bottom="0.25" header="0.25" footer="0.25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RSP Caseload</vt:lpstr>
      <vt:lpstr>PRIMARY-SDC</vt:lpstr>
      <vt:lpstr>SECONDARY-SDC</vt:lpstr>
      <vt:lpstr>PRIMARY-SDC (SH and ILS)</vt:lpstr>
      <vt:lpstr>SECONDARY-SDC (SH and ILS)</vt:lpstr>
      <vt:lpstr>PreSchool - All SDC</vt:lpstr>
      <vt:lpstr>LEARNING CENTER</vt:lpstr>
      <vt:lpstr>'LEARNING CENTER'!Print_Titles</vt:lpstr>
      <vt:lpstr>'SECONDARY-SDC'!Print_Titles</vt:lpstr>
      <vt:lpstr>'SECONDARY-SDC (SH and ILS)'!Print_Titles</vt:lpstr>
    </vt:vector>
  </TitlesOfParts>
  <Company>Natomas Unified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NUSD</dc:creator>
  <cp:lastModifiedBy>Shawna Brown</cp:lastModifiedBy>
  <cp:lastPrinted>2023-07-19T01:20:11Z</cp:lastPrinted>
  <dcterms:created xsi:type="dcterms:W3CDTF">2011-10-05T15:32:21Z</dcterms:created>
  <dcterms:modified xsi:type="dcterms:W3CDTF">2023-08-09T21:58:35Z</dcterms:modified>
</cp:coreProperties>
</file>